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15480" windowHeight="9210" tabRatio="845" activeTab="0"/>
  </bookViews>
  <sheets>
    <sheet name="Cover Sheet" sheetId="1" r:id="rId1"/>
    <sheet name="Manhour Rates" sheetId="2" r:id="rId2"/>
    <sheet name="Manhour Breakdown" sheetId="3" r:id="rId3"/>
    <sheet name="Gen Req Summary" sheetId="4" r:id="rId4"/>
    <sheet name="30% Design Summary" sheetId="5" r:id="rId5"/>
    <sheet name="Surveying" sheetId="6" r:id="rId6"/>
    <sheet name="Geotechnical" sheetId="7" r:id="rId7"/>
    <sheet name="60% Engr Design Summary" sheetId="8" r:id="rId8"/>
    <sheet name="Final Design-Contract Docs" sheetId="9" r:id="rId9"/>
    <sheet name="Bid Phase Summary" sheetId="10" r:id="rId10"/>
    <sheet name="Design Summary" sheetId="11" r:id="rId11"/>
    <sheet name="Construction Phase Summary" sheetId="12" r:id="rId12"/>
    <sheet name="Composite Summary" sheetId="13" r:id="rId13"/>
  </sheets>
  <definedNames>
    <definedName name="_xlnm.Print_Area" localSheetId="4">'30% Design Summary'!$A$1:$I$34</definedName>
    <definedName name="_xlnm.Print_Area" localSheetId="7">'60% Engr Design Summary'!$A$1:$I$34</definedName>
    <definedName name="_xlnm.Print_Area" localSheetId="9">'Bid Phase Summary'!$A$1:$I$34</definedName>
    <definedName name="_xlnm.Print_Area" localSheetId="12">'Composite Summary'!$A$1:$I$43</definedName>
    <definedName name="_xlnm.Print_Area" localSheetId="11">'Construction Phase Summary'!$A$1:$I$34</definedName>
    <definedName name="_xlnm.Print_Area" localSheetId="0">'Cover Sheet'!$A$1:$E$24</definedName>
    <definedName name="_xlnm.Print_Area" localSheetId="8">'Final Design-Contract Docs'!$A$1:$I$34</definedName>
    <definedName name="_xlnm.Print_Area" localSheetId="3">'Gen Req Summary'!$A$1:$I$34</definedName>
    <definedName name="_xlnm.Print_Area" localSheetId="6">'Geotechnical'!$A$1:$I$31</definedName>
    <definedName name="_xlnm.Print_Area" localSheetId="2">'Manhour Breakdown'!$A$1:$P$145</definedName>
    <definedName name="_xlnm.Print_Area" localSheetId="1">'Manhour Rates'!$A$1:$E$35</definedName>
    <definedName name="_xlnm.Print_Area" localSheetId="5">'Surveying'!$A$1:$R$29</definedName>
    <definedName name="_xlnm.Print_Titles" localSheetId="2">'Manhour Breakdown'!$3:$13</definedName>
  </definedNames>
  <calcPr fullCalcOnLoad="1"/>
</workbook>
</file>

<file path=xl/sharedStrings.xml><?xml version="1.0" encoding="utf-8"?>
<sst xmlns="http://schemas.openxmlformats.org/spreadsheetml/2006/main" count="718" uniqueCount="181">
  <si>
    <t>General Requirements</t>
  </si>
  <si>
    <t>Project Management</t>
  </si>
  <si>
    <t>Conceptual Layouts</t>
  </si>
  <si>
    <t>Utility Location &amp; Conflicts</t>
  </si>
  <si>
    <t>Property Servitude Location &amp; Requirements</t>
  </si>
  <si>
    <t>60% Design Submittal</t>
  </si>
  <si>
    <t>Bid Phase</t>
  </si>
  <si>
    <t>Prebid Meeting</t>
  </si>
  <si>
    <t>Bid Opening</t>
  </si>
  <si>
    <t>Construction Phase</t>
  </si>
  <si>
    <t>Preconstruction Conference</t>
  </si>
  <si>
    <t>Review Submittals</t>
  </si>
  <si>
    <t>Final Closeout Inspection</t>
  </si>
  <si>
    <t>Project Manager</t>
  </si>
  <si>
    <t>Senior Engineer</t>
  </si>
  <si>
    <t>Engineer</t>
  </si>
  <si>
    <t>Engineer Intern</t>
  </si>
  <si>
    <t>Admin</t>
  </si>
  <si>
    <t>Cad Technician</t>
  </si>
  <si>
    <t>Property Survey Legal Descriptions</t>
  </si>
  <si>
    <t>Bid Proposal Form with Quantities Required</t>
  </si>
  <si>
    <t>Record Drawings</t>
  </si>
  <si>
    <t>Coordination Meetings ( List number Assumed)</t>
  </si>
  <si>
    <t>Quality Assurance Oversight</t>
  </si>
  <si>
    <t>Permits ( List permits required)</t>
  </si>
  <si>
    <t>Review /Design Changes</t>
  </si>
  <si>
    <t>RFI Review RFI's</t>
  </si>
  <si>
    <t xml:space="preserve">Other tasks (specify)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</si>
  <si>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Prepare Technical Addenda</t>
  </si>
  <si>
    <t>Preliminary Engineering- 30%</t>
  </si>
  <si>
    <t>Final Design 90% to 100%</t>
  </si>
  <si>
    <t>Special Provisions Specifications</t>
  </si>
  <si>
    <t>Estimated Duration (Calender days)</t>
  </si>
  <si>
    <t>@</t>
  </si>
  <si>
    <t>Clerical/Admin.</t>
  </si>
  <si>
    <t>/hr</t>
  </si>
  <si>
    <t>Cover</t>
  </si>
  <si>
    <t>Index to Drawings</t>
  </si>
  <si>
    <t>Abbreviations and General Notes</t>
  </si>
  <si>
    <t>Key Alignment Map</t>
  </si>
  <si>
    <t>Horizontal and Vertical Control Map</t>
  </si>
  <si>
    <t>Lift Station Demolition Plan</t>
  </si>
  <si>
    <t>Demolition Details</t>
  </si>
  <si>
    <t>Lift Station Civil Legend</t>
  </si>
  <si>
    <t>Lift Station Civil Site Plan</t>
  </si>
  <si>
    <t>Lift Station Civil Details - 2 sheets</t>
  </si>
  <si>
    <t>Lift Station Structural Legend</t>
  </si>
  <si>
    <t>Lift Station Foundation Plan</t>
  </si>
  <si>
    <t>Lift Station Upper Level Plan</t>
  </si>
  <si>
    <t>Lift Station Structural Sections</t>
  </si>
  <si>
    <t>Lift Station Vault Structural Plan and Sections</t>
  </si>
  <si>
    <t>Lift Station Structural Details - 2 sheets</t>
  </si>
  <si>
    <t>Lift Station Mechanical Legend</t>
  </si>
  <si>
    <t>Lift Station Lower Mechanical Plan</t>
  </si>
  <si>
    <t>Lift Station Upper Mechanical Plan</t>
  </si>
  <si>
    <t>Lift Station Mechanical Sections</t>
  </si>
  <si>
    <t>Lift Station Mechanical Details - 2 sheets</t>
  </si>
  <si>
    <t>Lift Station Electrical Legend</t>
  </si>
  <si>
    <t>Lift Station MCC One Line Diagram</t>
  </si>
  <si>
    <t>Lift Station Process Power and Lighting Plan</t>
  </si>
  <si>
    <t>Lift Station Control Diagrams</t>
  </si>
  <si>
    <t>Lift Station Conduit and Luminaire Schedule</t>
  </si>
  <si>
    <t>Lift Station Electrical Details - 2 sheets</t>
  </si>
  <si>
    <t>Lift Station I&amp;C Legend - 2 sheets</t>
  </si>
  <si>
    <t>Lift Station P&amp;ID</t>
  </si>
  <si>
    <t>Lift Station Block Diagram</t>
  </si>
  <si>
    <t>Lift Station Typical Wiring Diagram</t>
  </si>
  <si>
    <t>Lift Station Telemetry System Diagram</t>
  </si>
  <si>
    <t>Lift Station I&amp;C Details</t>
  </si>
  <si>
    <t>Specifications</t>
  </si>
  <si>
    <t>Drawings</t>
  </si>
  <si>
    <t>Total Manhours</t>
  </si>
  <si>
    <t>Phase I, General Requirements</t>
  </si>
  <si>
    <t>CAD Technician</t>
  </si>
  <si>
    <t>Sr. Engineer</t>
  </si>
  <si>
    <t>Electrical Engineer</t>
  </si>
  <si>
    <t>Administration</t>
  </si>
  <si>
    <t>Overhead</t>
  </si>
  <si>
    <t>Profit @ 15%</t>
  </si>
  <si>
    <t>hours</t>
  </si>
  <si>
    <t>=</t>
  </si>
  <si>
    <t>Direct Expenses (see below)</t>
  </si>
  <si>
    <t>SANITARY SEWER SYSTEM UPGRADES</t>
  </si>
  <si>
    <t>CITY OF BATON ROUGE, PARISH OF EAST BATON ROUGE</t>
  </si>
  <si>
    <t>DEPARTMENT OF PUBLIC WORKS</t>
  </si>
  <si>
    <t>DIRECT EXPENSES</t>
  </si>
  <si>
    <t>DIRECT PAYROLL COST</t>
  </si>
  <si>
    <t>LUMP SUM FEE - THIS PHASE</t>
  </si>
  <si>
    <t>(List those items not included as part of Overhead)</t>
  </si>
  <si>
    <t>Sub-Total</t>
  </si>
  <si>
    <t>Phase III, 60% Engineering Design</t>
  </si>
  <si>
    <t>Phase IV, Final Design &amp; Contract Documents (90-100%)</t>
  </si>
  <si>
    <t>Phase II, Preliminary Engineering (30%)</t>
  </si>
  <si>
    <t>Phase V, Bid Phase Services</t>
  </si>
  <si>
    <t>Phase VI, Construction Phase Services</t>
  </si>
  <si>
    <t>Composite Summary - All Phases</t>
  </si>
  <si>
    <t>CADD Tech</t>
  </si>
  <si>
    <t>Survey</t>
  </si>
  <si>
    <t>Geotechnical</t>
  </si>
  <si>
    <t>Sub-Consultants</t>
  </si>
  <si>
    <t>Manhours</t>
  </si>
  <si>
    <t>Total</t>
  </si>
  <si>
    <t>MANHOURS</t>
  </si>
  <si>
    <t>Printing and Miscellaneous</t>
  </si>
  <si>
    <t>Manhour Rates and Classifications</t>
  </si>
  <si>
    <t>Percentage</t>
  </si>
  <si>
    <t>BTRSSO Project Name &amp; Number</t>
  </si>
  <si>
    <t>DPW Project Number</t>
  </si>
  <si>
    <t>Design Consultant - Firm Name</t>
  </si>
  <si>
    <t>(Should be in the format - NORTH GRAVITY SEWER - NGS-C-0001)</t>
  </si>
  <si>
    <t>(Should be in the format - DPW Project No. 07-BS-PD-0050)</t>
  </si>
  <si>
    <t>(Should be the prime design consultants firm name)</t>
  </si>
  <si>
    <t>Notes</t>
  </si>
  <si>
    <t>SUB-CONSULTANT DIRECT EXPENSES SHALL BE ADDED AT THE BOTTOM OF EACH SUMMARY SHEET IN WHICH THE WORK SHALL BE PERFORMED</t>
  </si>
  <si>
    <t>SUB-CONSULTANT DIRECT EXPENSES THAT WILL BE PROVIDED THROUGHOUT MULTIPLE DESIGN PHASES CAN BE ADDED ON THE COMPOSITE SUMMARY SHEET</t>
  </si>
  <si>
    <t>Days</t>
  </si>
  <si>
    <t>INPUT CELLS ARE IN BOLD BLUE TEXT; ALL OTHER CELLS ARE CALCULATED VALUES</t>
  </si>
  <si>
    <t>Total Estimated Cost</t>
  </si>
  <si>
    <t>Sum of direct expenses from all phases</t>
  </si>
  <si>
    <t>Phase II - Part A, Surveying</t>
  </si>
  <si>
    <t>Survey Crew</t>
  </si>
  <si>
    <t>Technician</t>
  </si>
  <si>
    <t>P.L.S.</t>
  </si>
  <si>
    <t>Surveying (with 10% markup for Prime DC)</t>
  </si>
  <si>
    <t>Phase II - Part B, Geotechnical</t>
  </si>
  <si>
    <t>Field Crew</t>
  </si>
  <si>
    <t>LUMP SUM FEE - ALL PHASES</t>
  </si>
  <si>
    <t>DRAWING NAMES AND QUANTITES ARE FOR INFORMATIONAL PURPOSES ONLY - DESIGN CONSULTANT SHALL ADJUST THESE LINE ITEMS ACCORDINGLY TO COMPLY WITH THEIR PROPOSED SHEET NAMES AND QUANTITIES</t>
  </si>
  <si>
    <t>DESIGN FEE PROPOSAL</t>
  </si>
  <si>
    <t>FOR</t>
  </si>
  <si>
    <t>Project Information</t>
  </si>
  <si>
    <t>PROJECT NAME</t>
  </si>
  <si>
    <t>PROJECT NUMBER</t>
  </si>
  <si>
    <t>Total Manhours by Classification</t>
  </si>
  <si>
    <t>GPS Crew</t>
  </si>
  <si>
    <t>Survey Technician</t>
  </si>
  <si>
    <t>Admin.</t>
  </si>
  <si>
    <t>Control, Traverse &amp; Levels</t>
  </si>
  <si>
    <t>Prepare for Topo Survey</t>
  </si>
  <si>
    <t>Perform Topo Survey</t>
  </si>
  <si>
    <t>Right-of-Way &amp; Property Survey</t>
  </si>
  <si>
    <t>Final Field Roll</t>
  </si>
  <si>
    <t>Survey Services</t>
  </si>
  <si>
    <t>"[SERVICE AREA] XXX-X-XXXX"</t>
  </si>
  <si>
    <t>"DPW Project No. XX-XX-XX-XXXX"</t>
  </si>
  <si>
    <t>"Design Consultant Name"</t>
  </si>
  <si>
    <t xml:space="preserve"> </t>
  </si>
  <si>
    <t xml:space="preserve">  </t>
  </si>
  <si>
    <t>"Input Survey Firm Name Here"</t>
  </si>
  <si>
    <t>"Input Geotechnical Firm Name Here"</t>
  </si>
  <si>
    <t>"Input General Description of Scope of Services, for example: Number of Borings, Depth of Borings, Special Equipment Req'd, etc."</t>
  </si>
  <si>
    <t>Geotechnical (with 10% markup for Prime DC)</t>
  </si>
  <si>
    <t>INPUT TODAY'S DATE</t>
  </si>
  <si>
    <t>Contract Time</t>
  </si>
  <si>
    <t>Preliminary Design (30%)</t>
  </si>
  <si>
    <t>Final Design (90-100%)</t>
  </si>
  <si>
    <t>Classification A</t>
  </si>
  <si>
    <t>Classification B</t>
  </si>
  <si>
    <t>Classification C</t>
  </si>
  <si>
    <t>Classification D</t>
  </si>
  <si>
    <t>Design Summary - Phases I-IV</t>
  </si>
  <si>
    <t>Design Cost Metrics</t>
  </si>
  <si>
    <t>Total Number of Drawings</t>
  </si>
  <si>
    <t>Average Cost per Drawing</t>
  </si>
  <si>
    <t>Average Hours per Drawing</t>
  </si>
  <si>
    <t>Pipeline Plan and Profile</t>
  </si>
  <si>
    <t>Traffic Control Plan</t>
  </si>
  <si>
    <t>Pipeline Details</t>
  </si>
  <si>
    <t>Total Number of Final Drawings</t>
  </si>
  <si>
    <t>Total Design Hours</t>
  </si>
  <si>
    <t xml:space="preserve">Lift Station Structural Details </t>
  </si>
  <si>
    <t xml:space="preserve">Lift Station Mechanical Details </t>
  </si>
  <si>
    <t>Lift Station Electrical Details</t>
  </si>
  <si>
    <t>Lift Station Civil Details</t>
  </si>
  <si>
    <t>Lift Station I&amp;C Legend</t>
  </si>
  <si>
    <t>Notes:</t>
  </si>
  <si>
    <t>Pipeline Plan and Profile - 8 sheets</t>
  </si>
  <si>
    <t>Traffic Control Plans - 4 sheets</t>
  </si>
  <si>
    <t>Pipeline Details - 2 sheets</t>
  </si>
  <si>
    <t>Drawings - List each final drawing separately (See Note 1 )</t>
  </si>
  <si>
    <t>1. When modifying spread sheet to add drawings, copy an existing drawing row(s) and insert it.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</si>
</sst>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mmmm\ d\,\ yyyy;@"/>
  </numFmts>
  <fonts count="5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20"/>
      <color indexed="10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0" applyNumberFormat="1" applyFont="1" applyBorder="1" applyAlignment="1">
      <alignment/>
    </xf>
    <xf numFmtId="0" fontId="7" fillId="0" borderId="0" xfId="0" applyFont="1" applyAlignment="1" quotePrefix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165" fontId="7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165" fontId="7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11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Fill="1" applyAlignment="1">
      <alignment/>
    </xf>
    <xf numFmtId="10" fontId="7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right"/>
    </xf>
    <xf numFmtId="165" fontId="0" fillId="0" borderId="11" xfId="0" applyNumberForma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10" fontId="14" fillId="0" borderId="11" xfId="0" applyNumberFormat="1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165" fontId="13" fillId="0" borderId="18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11" fillId="0" borderId="14" xfId="0" applyNumberFormat="1" applyFont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165" fontId="3" fillId="34" borderId="14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6" fillId="0" borderId="13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0" fontId="3" fillId="35" borderId="10" xfId="0" applyFont="1" applyFill="1" applyBorder="1" applyAlignment="1">
      <alignment horizontal="left"/>
    </xf>
    <xf numFmtId="165" fontId="6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3" fontId="7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5" fontId="1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168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23.28125" style="0" customWidth="1"/>
    <col min="2" max="2" width="10.28125" style="0" bestFit="1" customWidth="1"/>
    <col min="3" max="3" width="12.00390625" style="0" customWidth="1"/>
    <col min="5" max="5" width="10.421875" style="0" customWidth="1"/>
  </cols>
  <sheetData>
    <row r="1" spans="1:5" ht="20.25">
      <c r="A1" s="111" t="s">
        <v>128</v>
      </c>
      <c r="B1" s="111"/>
      <c r="C1" s="111"/>
      <c r="D1" s="111"/>
      <c r="E1" s="111"/>
    </row>
    <row r="2" spans="1:5" ht="20.25">
      <c r="A2" s="111" t="s">
        <v>129</v>
      </c>
      <c r="B2" s="111"/>
      <c r="C2" s="111"/>
      <c r="D2" s="111"/>
      <c r="E2" s="111"/>
    </row>
    <row r="3" spans="1:5" ht="20.25">
      <c r="A3" s="111" t="str">
        <f>'Manhour Rates'!C5</f>
        <v>"Design Consultant Name"</v>
      </c>
      <c r="B3" s="111"/>
      <c r="C3" s="111"/>
      <c r="D3" s="111"/>
      <c r="E3" s="111"/>
    </row>
    <row r="11" spans="1:5" ht="12.75">
      <c r="A11" s="109" t="s">
        <v>131</v>
      </c>
      <c r="B11" s="109"/>
      <c r="C11" s="109"/>
      <c r="D11" s="109"/>
      <c r="E11" s="109"/>
    </row>
    <row r="12" spans="1:5" ht="12.75">
      <c r="A12" s="109" t="str">
        <f>'Manhour Rates'!C3</f>
        <v>"[SERVICE AREA] XXX-X-XXXX"</v>
      </c>
      <c r="B12" s="109"/>
      <c r="C12" s="109"/>
      <c r="D12" s="109"/>
      <c r="E12" s="109"/>
    </row>
    <row r="15" spans="1:5" ht="12.75">
      <c r="A15" s="109" t="s">
        <v>132</v>
      </c>
      <c r="B15" s="109"/>
      <c r="C15" s="109"/>
      <c r="D15" s="109"/>
      <c r="E15" s="109"/>
    </row>
    <row r="16" spans="1:5" ht="12.75">
      <c r="A16" s="109" t="str">
        <f>'Manhour Rates'!C4</f>
        <v>"DPW Project No. XX-XX-XX-XXXX"</v>
      </c>
      <c r="B16" s="109"/>
      <c r="C16" s="109"/>
      <c r="D16" s="109"/>
      <c r="E16" s="109"/>
    </row>
    <row r="23" spans="1:5" ht="12.75">
      <c r="A23" s="110" t="s">
        <v>152</v>
      </c>
      <c r="B23" s="110"/>
      <c r="C23" s="110"/>
      <c r="D23" s="110"/>
      <c r="E23" s="110"/>
    </row>
    <row r="31" spans="1:7" ht="12.75">
      <c r="A31" s="97" t="s">
        <v>116</v>
      </c>
      <c r="B31" s="96"/>
      <c r="C31" s="96"/>
      <c r="D31" s="96"/>
      <c r="E31" s="96"/>
      <c r="F31" s="96"/>
      <c r="G31" s="96"/>
    </row>
  </sheetData>
  <sheetProtection/>
  <mergeCells count="8">
    <mergeCell ref="A12:E12"/>
    <mergeCell ref="A15:E15"/>
    <mergeCell ref="A16:E16"/>
    <mergeCell ref="A23:E23"/>
    <mergeCell ref="A1:E1"/>
    <mergeCell ref="A2:E2"/>
    <mergeCell ref="A3:E3"/>
    <mergeCell ref="A11:E11"/>
  </mergeCells>
  <printOptions horizontalCentered="1" verticalCentered="1"/>
  <pageMargins left="0.75" right="0.75" top="1" bottom="1" header="0.5" footer="0.4"/>
  <pageSetup fitToHeight="1" fitToWidth="1" horizontalDpi="600" verticalDpi="600" orientation="portrait" r:id="rId1"/>
  <headerFooter alignWithMargins="0">
    <oddFooter>&amp;L&amp;"Arial Narrow,Regular"&amp;8&amp;F/080800056&amp;C&amp;"Arial Narrow,Regular"&amp;8D-&amp;P&amp;R&amp;"Arial Narrow,Regular"&amp;8REV.0 / AUGUST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42" sqref="A42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93</v>
      </c>
      <c r="B9" s="28"/>
      <c r="C9" s="28"/>
      <c r="D9" s="7"/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19.5" customHeight="1">
      <c r="A11" s="28"/>
      <c r="B11" s="28" t="s">
        <v>13</v>
      </c>
      <c r="C11" s="28"/>
      <c r="D11" s="29">
        <f>'Manhour Breakdown'!C128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 aca="true" t="shared" si="0" ref="I11:I17">G11*D11</f>
        <v>0</v>
      </c>
    </row>
    <row r="12" spans="1:9" ht="19.5" customHeight="1">
      <c r="A12" s="32"/>
      <c r="B12" s="33" t="s">
        <v>74</v>
      </c>
      <c r="C12" s="28"/>
      <c r="D12" s="34">
        <f>'Manhour Breakdown'!D128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t="shared" si="0"/>
        <v>0</v>
      </c>
    </row>
    <row r="13" spans="1:9" ht="19.5" customHeight="1">
      <c r="A13" s="28"/>
      <c r="B13" s="28" t="s">
        <v>15</v>
      </c>
      <c r="C13" s="28"/>
      <c r="D13" s="34">
        <f>'Manhour Breakdown'!E128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9.5" customHeight="1">
      <c r="A14" s="32"/>
      <c r="B14" s="33" t="s">
        <v>75</v>
      </c>
      <c r="C14" s="28"/>
      <c r="D14" s="34">
        <f>'Manhour Breakdown'!F128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16</v>
      </c>
      <c r="C15" s="28"/>
      <c r="D15" s="34">
        <f>'Manhour Breakdown'!G128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9.5" customHeight="1">
      <c r="A16" s="32"/>
      <c r="B16" s="28" t="s">
        <v>76</v>
      </c>
      <c r="C16" s="28"/>
      <c r="D16" s="34">
        <f>'Manhour Breakdown'!H128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9.5" customHeight="1">
      <c r="A17" s="28"/>
      <c r="B17" s="28" t="s">
        <v>73</v>
      </c>
      <c r="C17" s="28"/>
      <c r="D17" s="34">
        <f>'Manhour Breakdown'!I128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tr">
        <f>'Manhour Rates'!A24</f>
        <v>Classification A</v>
      </c>
      <c r="C18" s="28"/>
      <c r="D18" s="34">
        <f>'Manhour Breakdown'!J128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9.5" customHeight="1">
      <c r="A19" s="28"/>
      <c r="B19" s="28" t="str">
        <f>'Manhour Rates'!A26</f>
        <v>Classification B</v>
      </c>
      <c r="C19" s="28"/>
      <c r="D19" s="34">
        <f>'Manhour Breakdown'!K128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9.5" customHeight="1">
      <c r="A20" s="28"/>
      <c r="B20" s="28" t="str">
        <f>'Manhour Rates'!A28</f>
        <v>Classification C</v>
      </c>
      <c r="C20" s="28"/>
      <c r="D20" s="34">
        <f>'Manhour Breakdown'!L128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9.5" customHeight="1">
      <c r="A21" s="28"/>
      <c r="B21" s="28" t="str">
        <f>'Manhour Rates'!A30</f>
        <v>Classification D</v>
      </c>
      <c r="C21" s="28"/>
      <c r="D21" s="34">
        <f>'Manhour Breakdown'!M128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9.5" customHeight="1">
      <c r="A22" s="32"/>
      <c r="B22" s="28"/>
      <c r="C22" s="28"/>
      <c r="D22" s="7"/>
      <c r="E22" s="7"/>
      <c r="F22" s="7"/>
      <c r="G22" s="7"/>
      <c r="H22" s="7"/>
      <c r="I22" s="7"/>
    </row>
    <row r="23" spans="1:9" ht="19.5" customHeight="1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9.5" customHeight="1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9.5" customHeight="1">
      <c r="A25" s="36"/>
      <c r="B25" s="28"/>
      <c r="C25" s="37" t="s">
        <v>117</v>
      </c>
      <c r="D25" s="51"/>
      <c r="E25" s="7"/>
      <c r="F25" s="7"/>
      <c r="G25" s="7"/>
      <c r="H25" s="7"/>
      <c r="I25" s="35">
        <f>I23+I24</f>
        <v>0</v>
      </c>
    </row>
    <row r="26" spans="1:9" ht="19.5" customHeight="1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9.5" customHeight="1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G34</f>
        <v>0</v>
      </c>
    </row>
    <row r="28" spans="1:9" ht="19.5" customHeight="1">
      <c r="A28" s="7"/>
      <c r="B28" s="7"/>
      <c r="C28" s="38" t="s">
        <v>87</v>
      </c>
      <c r="D28" s="7"/>
      <c r="E28" s="7"/>
      <c r="F28" s="7"/>
      <c r="G28" s="7"/>
      <c r="H28" s="7"/>
      <c r="I28" s="40">
        <f>SUM(I25:I27)</f>
        <v>0</v>
      </c>
    </row>
    <row r="31" ht="19.5" customHeight="1">
      <c r="C31" s="42" t="s">
        <v>85</v>
      </c>
    </row>
    <row r="32" spans="3:7" ht="19.5" customHeight="1">
      <c r="C32" s="42" t="s">
        <v>88</v>
      </c>
      <c r="G32" s="62">
        <v>0</v>
      </c>
    </row>
    <row r="33" ht="19.5" customHeight="1" thickBot="1">
      <c r="G33" s="61">
        <v>0</v>
      </c>
    </row>
    <row r="34" spans="5:7" ht="19.5" customHeight="1">
      <c r="E34" t="s">
        <v>89</v>
      </c>
      <c r="G34" s="43">
        <f>SUM(G32:G33)</f>
        <v>0</v>
      </c>
    </row>
  </sheetData>
  <sheetProtection/>
  <mergeCells count="6"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3.00390625" style="0" customWidth="1"/>
    <col min="2" max="3" width="20.140625" style="0" customWidth="1"/>
    <col min="4" max="4" width="12.7109375" style="0" customWidth="1"/>
    <col min="5" max="5" width="11.8515625" style="0" customWidth="1"/>
    <col min="6" max="6" width="4.28125" style="0" customWidth="1"/>
    <col min="8" max="8" width="4.421875" style="0" customWidth="1"/>
    <col min="9" max="9" width="20.8515625" style="0" customWidth="1"/>
  </cols>
  <sheetData>
    <row r="1" spans="1:9" ht="15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5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5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5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5">
      <c r="A6" s="28"/>
      <c r="B6" s="28"/>
      <c r="C6" s="28"/>
      <c r="D6" s="7"/>
      <c r="E6" s="7"/>
      <c r="F6" s="7"/>
      <c r="G6" s="7"/>
      <c r="H6" s="7"/>
      <c r="I6" s="7"/>
    </row>
    <row r="7" spans="1:9" ht="15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5">
      <c r="A8" s="28"/>
      <c r="B8" s="28"/>
      <c r="C8" s="28"/>
      <c r="D8" s="7"/>
      <c r="E8" s="7"/>
      <c r="F8" s="7"/>
      <c r="G8" s="7"/>
      <c r="H8" s="7"/>
      <c r="I8" s="7"/>
    </row>
    <row r="9" spans="1:9" ht="18">
      <c r="A9" s="41" t="s">
        <v>160</v>
      </c>
      <c r="B9" s="28"/>
      <c r="C9" s="28"/>
      <c r="D9" s="7"/>
      <c r="E9" s="7"/>
      <c r="F9" s="7"/>
      <c r="G9" s="7"/>
      <c r="H9" s="7"/>
      <c r="I9" s="7"/>
    </row>
    <row r="10" spans="1:9" ht="15">
      <c r="A10" s="28"/>
      <c r="B10" s="28"/>
      <c r="C10" s="28"/>
      <c r="D10" s="7"/>
      <c r="E10" s="7"/>
      <c r="F10" s="7"/>
      <c r="G10" s="7"/>
      <c r="H10" s="7"/>
      <c r="I10" s="7"/>
    </row>
    <row r="11" spans="1:9" ht="15">
      <c r="A11" s="28"/>
      <c r="B11" s="28" t="s">
        <v>13</v>
      </c>
      <c r="C11" s="28"/>
      <c r="D11" s="29">
        <f>'Gen Req Summary'!D11+'30% Design Summary'!D11+'60% Engr Design Summary'!D11+'Final Design-Contract Docs'!D11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 aca="true" t="shared" si="0" ref="I11:I17">G11*D11</f>
        <v>0</v>
      </c>
    </row>
    <row r="12" spans="1:9" ht="15.75">
      <c r="A12" s="32"/>
      <c r="B12" s="33" t="s">
        <v>74</v>
      </c>
      <c r="C12" s="28"/>
      <c r="D12" s="29">
        <f>'Gen Req Summary'!D12+'30% Design Summary'!D12+'60% Engr Design Summary'!D12+'Final Design-Contract Docs'!D12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t="shared" si="0"/>
        <v>0</v>
      </c>
    </row>
    <row r="13" spans="1:9" ht="15">
      <c r="A13" s="28"/>
      <c r="B13" s="28" t="s">
        <v>15</v>
      </c>
      <c r="C13" s="28"/>
      <c r="D13" s="29">
        <f>'Gen Req Summary'!D13+'30% Design Summary'!D13+'60% Engr Design Summary'!D13+'Final Design-Contract Docs'!D13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5.75">
      <c r="A14" s="32"/>
      <c r="B14" s="33" t="s">
        <v>75</v>
      </c>
      <c r="C14" s="28"/>
      <c r="D14" s="29">
        <f>'Gen Req Summary'!D14+'30% Design Summary'!D14+'60% Engr Design Summary'!D14+'Final Design-Contract Docs'!D14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5">
      <c r="A15" s="28"/>
      <c r="B15" s="28" t="s">
        <v>16</v>
      </c>
      <c r="C15" s="28"/>
      <c r="D15" s="29">
        <f>'Gen Req Summary'!D15+'30% Design Summary'!D15+'60% Engr Design Summary'!D15+'Final Design-Contract Docs'!D15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5.75">
      <c r="A16" s="32"/>
      <c r="B16" s="28" t="s">
        <v>76</v>
      </c>
      <c r="C16" s="28"/>
      <c r="D16" s="29">
        <f>'Gen Req Summary'!D16+'30% Design Summary'!D16+'60% Engr Design Summary'!D16+'Final Design-Contract Docs'!D16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5">
      <c r="A17" s="28"/>
      <c r="B17" s="28" t="s">
        <v>73</v>
      </c>
      <c r="C17" s="28"/>
      <c r="D17" s="29">
        <f>'Gen Req Summary'!D17+'30% Design Summary'!D17+'60% Engr Design Summary'!D17+'Final Design-Contract Docs'!D17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5">
      <c r="A18" s="28"/>
      <c r="B18" s="28" t="str">
        <f>'Manhour Rates'!A24</f>
        <v>Classification A</v>
      </c>
      <c r="C18" s="28"/>
      <c r="D18" s="29">
        <f>'Gen Req Summary'!D18+'30% Design Summary'!D18+'60% Engr Design Summary'!D18+'Final Design-Contract Docs'!D18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5">
      <c r="A19" s="28"/>
      <c r="B19" s="28" t="str">
        <f>'Manhour Rates'!A26</f>
        <v>Classification B</v>
      </c>
      <c r="C19" s="28"/>
      <c r="D19" s="29">
        <f>'Gen Req Summary'!D19+'30% Design Summary'!D19+'60% Engr Design Summary'!D19+'Final Design-Contract Docs'!D19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5">
      <c r="A20" s="28"/>
      <c r="B20" s="28" t="str">
        <f>'Manhour Rates'!A28</f>
        <v>Classification C</v>
      </c>
      <c r="C20" s="28"/>
      <c r="D20" s="29">
        <f>'Gen Req Summary'!D20+'30% Design Summary'!D20+'60% Engr Design Summary'!D20+'Final Design-Contract Docs'!D20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5">
      <c r="A21" s="28"/>
      <c r="B21" s="28" t="str">
        <f>'Manhour Rates'!A30</f>
        <v>Classification D</v>
      </c>
      <c r="C21" s="28"/>
      <c r="D21" s="29">
        <f>'Gen Req Summary'!D21+'30% Design Summary'!D21+'60% Engr Design Summary'!D21+'Final Design-Contract Docs'!D21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5.75">
      <c r="A22" s="32"/>
      <c r="B22" s="28"/>
      <c r="C22" s="28"/>
      <c r="D22" s="7"/>
      <c r="E22" s="7"/>
      <c r="F22" s="7"/>
      <c r="G22" s="7"/>
      <c r="H22" s="7"/>
      <c r="I22" s="7"/>
    </row>
    <row r="23" spans="1:9" ht="15.75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5.75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5.75">
      <c r="A25" s="36"/>
      <c r="B25" s="28"/>
      <c r="C25" s="37" t="s">
        <v>117</v>
      </c>
      <c r="D25" s="7"/>
      <c r="E25" s="7"/>
      <c r="F25" s="7"/>
      <c r="G25" s="7"/>
      <c r="H25" s="7"/>
      <c r="I25" s="35">
        <f>I23+I24</f>
        <v>0</v>
      </c>
    </row>
    <row r="26" spans="1:9" ht="15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5.75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G36</f>
        <v>0</v>
      </c>
    </row>
    <row r="28" spans="1:9" ht="18">
      <c r="A28" s="7"/>
      <c r="B28" s="7"/>
      <c r="C28" s="38" t="s">
        <v>126</v>
      </c>
      <c r="D28" s="7"/>
      <c r="E28" s="7"/>
      <c r="F28" s="7"/>
      <c r="G28" s="7"/>
      <c r="H28" s="7"/>
      <c r="I28" s="71">
        <f>SUM(I25:I27)</f>
        <v>0</v>
      </c>
    </row>
    <row r="31" ht="12.75">
      <c r="C31" s="42" t="s">
        <v>85</v>
      </c>
    </row>
    <row r="32" spans="3:7" ht="12.75">
      <c r="C32" s="42" t="s">
        <v>118</v>
      </c>
      <c r="G32" s="55">
        <f>SUM('Construction Phase Summary'!G34,'Bid Phase Summary'!G34,'Final Design-Contract Docs'!G34,'60% Engr Design Summary'!G34,'30% Design Summary'!G34,'Gen Req Summary'!G34)</f>
        <v>0</v>
      </c>
    </row>
    <row r="33" spans="3:7" ht="12.75">
      <c r="C33" s="42" t="s">
        <v>103</v>
      </c>
      <c r="G33" s="60">
        <v>0</v>
      </c>
    </row>
    <row r="34" spans="3:7" ht="12.75">
      <c r="C34" s="42" t="s">
        <v>151</v>
      </c>
      <c r="G34" s="64">
        <f>(Geotechnical!I25)*1.1</f>
        <v>0</v>
      </c>
    </row>
    <row r="35" spans="3:7" ht="13.5" thickBot="1">
      <c r="C35" s="42" t="s">
        <v>123</v>
      </c>
      <c r="G35" s="65">
        <f>(Surveying!I23)*1.1</f>
        <v>0</v>
      </c>
    </row>
    <row r="36" spans="5:7" ht="12.75">
      <c r="E36" t="s">
        <v>89</v>
      </c>
      <c r="G36" s="63">
        <f>SUM(G32:G35)</f>
        <v>0</v>
      </c>
    </row>
    <row r="37" ht="12.75">
      <c r="G37" s="106"/>
    </row>
    <row r="38" spans="1:7" ht="18">
      <c r="A38" s="41" t="s">
        <v>161</v>
      </c>
      <c r="G38" s="106"/>
    </row>
    <row r="39" spans="1:7" ht="15">
      <c r="A39" s="7" t="s">
        <v>162</v>
      </c>
      <c r="C39">
        <f>'Manhour Breakdown'!B142</f>
        <v>0</v>
      </c>
      <c r="G39" s="106"/>
    </row>
    <row r="40" spans="1:7" ht="15">
      <c r="A40" s="7" t="s">
        <v>169</v>
      </c>
      <c r="C40">
        <f>SUM(D11:D21)</f>
        <v>0</v>
      </c>
      <c r="G40" s="106"/>
    </row>
    <row r="41" spans="1:7" ht="15">
      <c r="A41" s="7" t="s">
        <v>164</v>
      </c>
      <c r="C41" t="e">
        <f>C40/C39</f>
        <v>#DIV/0!</v>
      </c>
      <c r="G41" s="106"/>
    </row>
    <row r="42" spans="1:7" ht="15">
      <c r="A42" s="7" t="s">
        <v>163</v>
      </c>
      <c r="C42" s="107" t="e">
        <f>I28/C39</f>
        <v>#DIV/0!</v>
      </c>
      <c r="G42" s="106"/>
    </row>
    <row r="45" ht="18">
      <c r="A45" s="41" t="s">
        <v>153</v>
      </c>
    </row>
    <row r="47" spans="1:4" ht="15">
      <c r="A47" s="7" t="s">
        <v>154</v>
      </c>
      <c r="B47" s="7"/>
      <c r="C47" s="7">
        <f>'Manhour Breakdown'!B20</f>
        <v>0</v>
      </c>
      <c r="D47" t="s">
        <v>115</v>
      </c>
    </row>
    <row r="48" spans="1:4" ht="15">
      <c r="A48" s="7" t="s">
        <v>5</v>
      </c>
      <c r="B48" s="7"/>
      <c r="C48" s="7">
        <f>'Manhour Breakdown'!B26</f>
        <v>0</v>
      </c>
      <c r="D48" t="s">
        <v>115</v>
      </c>
    </row>
    <row r="49" spans="1:4" ht="15">
      <c r="A49" s="7" t="s">
        <v>155</v>
      </c>
      <c r="B49" s="7"/>
      <c r="C49" s="7">
        <f>'Manhour Breakdown'!B68</f>
        <v>0</v>
      </c>
      <c r="D49" t="s">
        <v>115</v>
      </c>
    </row>
  </sheetData>
  <sheetProtection/>
  <mergeCells count="6">
    <mergeCell ref="A5:I5"/>
    <mergeCell ref="A7:I7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94</v>
      </c>
      <c r="B9" s="28"/>
      <c r="C9" s="28"/>
      <c r="D9" s="7"/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19.5" customHeight="1">
      <c r="A11" s="28"/>
      <c r="B11" s="28" t="s">
        <v>13</v>
      </c>
      <c r="C11" s="28"/>
      <c r="D11" s="29">
        <f>'Manhour Breakdown'!C137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 aca="true" t="shared" si="0" ref="I11:I17">G11*D11</f>
        <v>0</v>
      </c>
    </row>
    <row r="12" spans="1:9" ht="19.5" customHeight="1">
      <c r="A12" s="32"/>
      <c r="B12" s="33" t="s">
        <v>74</v>
      </c>
      <c r="C12" s="28"/>
      <c r="D12" s="34">
        <f>'Manhour Breakdown'!D137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t="shared" si="0"/>
        <v>0</v>
      </c>
    </row>
    <row r="13" spans="1:9" ht="19.5" customHeight="1">
      <c r="A13" s="28"/>
      <c r="B13" s="28" t="s">
        <v>15</v>
      </c>
      <c r="C13" s="28"/>
      <c r="D13" s="34">
        <f>'Manhour Breakdown'!E137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9.5" customHeight="1">
      <c r="A14" s="32"/>
      <c r="B14" s="33" t="s">
        <v>75</v>
      </c>
      <c r="C14" s="28"/>
      <c r="D14" s="34">
        <f>'Manhour Breakdown'!F137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16</v>
      </c>
      <c r="C15" s="28"/>
      <c r="D15" s="34">
        <f>'Manhour Breakdown'!G137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9.5" customHeight="1">
      <c r="A16" s="32"/>
      <c r="B16" s="28" t="s">
        <v>76</v>
      </c>
      <c r="C16" s="28"/>
      <c r="D16" s="34">
        <f>'Manhour Breakdown'!H137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9.5" customHeight="1">
      <c r="A17" s="28"/>
      <c r="B17" s="28" t="s">
        <v>73</v>
      </c>
      <c r="C17" s="28"/>
      <c r="D17" s="34">
        <f>'Manhour Breakdown'!I137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tr">
        <f>'Manhour Rates'!A24</f>
        <v>Classification A</v>
      </c>
      <c r="C18" s="28"/>
      <c r="D18" s="34">
        <f>'Manhour Breakdown'!J137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9.5" customHeight="1">
      <c r="A19" s="28"/>
      <c r="B19" s="28" t="str">
        <f>'Manhour Rates'!A26</f>
        <v>Classification B</v>
      </c>
      <c r="C19" s="28"/>
      <c r="D19" s="34">
        <f>'Manhour Breakdown'!K137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9.5" customHeight="1">
      <c r="A20" s="28"/>
      <c r="B20" s="28" t="str">
        <f>'Manhour Rates'!A28</f>
        <v>Classification C</v>
      </c>
      <c r="C20" s="28"/>
      <c r="D20" s="34">
        <f>'Manhour Breakdown'!L137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9.5" customHeight="1">
      <c r="A21" s="28"/>
      <c r="B21" s="28" t="str">
        <f>'Manhour Rates'!A30</f>
        <v>Classification D</v>
      </c>
      <c r="C21" s="28"/>
      <c r="D21" s="34">
        <f>'Manhour Breakdown'!M137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9.5" customHeight="1">
      <c r="A22" s="32"/>
      <c r="B22" s="28"/>
      <c r="C22" s="28"/>
      <c r="D22" s="7"/>
      <c r="E22" s="7"/>
      <c r="F22" s="7"/>
      <c r="G22" s="7"/>
      <c r="H22" s="7"/>
      <c r="I22" s="7"/>
    </row>
    <row r="23" spans="1:9" ht="19.5" customHeight="1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9.5" customHeight="1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9.5" customHeight="1">
      <c r="A25" s="36"/>
      <c r="B25" s="28"/>
      <c r="C25" s="37" t="s">
        <v>117</v>
      </c>
      <c r="D25" s="7"/>
      <c r="E25" s="7"/>
      <c r="F25" s="7"/>
      <c r="G25" s="7"/>
      <c r="H25" s="7"/>
      <c r="I25" s="35">
        <f>I23+I24</f>
        <v>0</v>
      </c>
    </row>
    <row r="26" spans="1:9" ht="19.5" customHeight="1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9.5" customHeight="1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G34</f>
        <v>0</v>
      </c>
    </row>
    <row r="28" spans="1:9" ht="19.5" customHeight="1">
      <c r="A28" s="7"/>
      <c r="B28" s="7"/>
      <c r="C28" s="38" t="s">
        <v>87</v>
      </c>
      <c r="D28" s="7"/>
      <c r="E28" s="7"/>
      <c r="F28" s="7"/>
      <c r="G28" s="7"/>
      <c r="H28" s="7"/>
      <c r="I28" s="40">
        <f>SUM(I25:I27)</f>
        <v>0</v>
      </c>
    </row>
    <row r="31" ht="19.5" customHeight="1">
      <c r="C31" s="42" t="s">
        <v>85</v>
      </c>
    </row>
    <row r="32" spans="3:7" ht="19.5" customHeight="1">
      <c r="C32" s="42" t="s">
        <v>88</v>
      </c>
      <c r="G32" s="62">
        <v>0</v>
      </c>
    </row>
    <row r="33" ht="19.5" customHeight="1" thickBot="1">
      <c r="G33" s="61">
        <v>0</v>
      </c>
    </row>
    <row r="34" spans="5:7" ht="19.5" customHeight="1">
      <c r="E34" t="s">
        <v>89</v>
      </c>
      <c r="G34" s="43">
        <f>SUM(G32:G33)</f>
        <v>0</v>
      </c>
    </row>
  </sheetData>
  <sheetProtection/>
  <mergeCells count="6"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5.42187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95</v>
      </c>
      <c r="B9" s="28"/>
      <c r="C9" s="28"/>
      <c r="D9" s="7"/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19.5" customHeight="1">
      <c r="A11" s="28"/>
      <c r="B11" s="28" t="s">
        <v>13</v>
      </c>
      <c r="C11" s="28"/>
      <c r="D11" s="29">
        <f>'Gen Req Summary'!D11+'30% Design Summary'!D11+'60% Engr Design Summary'!D11+'Final Design-Contract Docs'!D11+'Bid Phase Summary'!D11+'Construction Phase Summary'!D11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 aca="true" t="shared" si="0" ref="I11:I17">G11*D11</f>
        <v>0</v>
      </c>
    </row>
    <row r="12" spans="1:9" ht="19.5" customHeight="1">
      <c r="A12" s="32"/>
      <c r="B12" s="33" t="s">
        <v>74</v>
      </c>
      <c r="C12" s="28"/>
      <c r="D12" s="29">
        <f>'Gen Req Summary'!D12+'30% Design Summary'!D12+'60% Engr Design Summary'!D12+'Final Design-Contract Docs'!D12+'Bid Phase Summary'!D12+'Construction Phase Summary'!D12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t="shared" si="0"/>
        <v>0</v>
      </c>
    </row>
    <row r="13" spans="1:9" ht="19.5" customHeight="1">
      <c r="A13" s="28"/>
      <c r="B13" s="28" t="s">
        <v>15</v>
      </c>
      <c r="C13" s="28"/>
      <c r="D13" s="29">
        <f>'Gen Req Summary'!D13+'30% Design Summary'!D13+'60% Engr Design Summary'!D13+'Final Design-Contract Docs'!D13+'Bid Phase Summary'!D13+'Construction Phase Summary'!D13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9.5" customHeight="1">
      <c r="A14" s="32"/>
      <c r="B14" s="33" t="s">
        <v>75</v>
      </c>
      <c r="C14" s="28"/>
      <c r="D14" s="29">
        <f>'Gen Req Summary'!D14+'30% Design Summary'!D14+'60% Engr Design Summary'!D14+'Final Design-Contract Docs'!D14+'Bid Phase Summary'!D14+'Construction Phase Summary'!D14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16</v>
      </c>
      <c r="C15" s="28"/>
      <c r="D15" s="29">
        <f>'Gen Req Summary'!D15+'30% Design Summary'!D15+'60% Engr Design Summary'!D15+'Final Design-Contract Docs'!D15+'Bid Phase Summary'!D15+'Construction Phase Summary'!D15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9.5" customHeight="1">
      <c r="A16" s="32"/>
      <c r="B16" s="28" t="s">
        <v>76</v>
      </c>
      <c r="C16" s="28"/>
      <c r="D16" s="29">
        <f>'Gen Req Summary'!D16+'30% Design Summary'!D16+'60% Engr Design Summary'!D16+'Final Design-Contract Docs'!D16+'Bid Phase Summary'!D16+'Construction Phase Summary'!D16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9.5" customHeight="1">
      <c r="A17" s="28"/>
      <c r="B17" s="28" t="s">
        <v>73</v>
      </c>
      <c r="C17" s="28"/>
      <c r="D17" s="29">
        <f>'Gen Req Summary'!D17+'30% Design Summary'!D17+'60% Engr Design Summary'!D17+'Final Design-Contract Docs'!D17+'Bid Phase Summary'!D17+'Construction Phase Summary'!D17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tr">
        <f>'Manhour Rates'!A24</f>
        <v>Classification A</v>
      </c>
      <c r="C18" s="28"/>
      <c r="D18" s="29">
        <f>'Gen Req Summary'!D18+'30% Design Summary'!D18+'60% Engr Design Summary'!D18+'Final Design-Contract Docs'!D18+'Bid Phase Summary'!D18+'Construction Phase Summary'!D18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9.5" customHeight="1">
      <c r="A19" s="28"/>
      <c r="B19" s="28" t="str">
        <f>'Manhour Rates'!A26</f>
        <v>Classification B</v>
      </c>
      <c r="C19" s="28"/>
      <c r="D19" s="29">
        <f>'Gen Req Summary'!D19+'30% Design Summary'!D19+'60% Engr Design Summary'!D19+'Final Design-Contract Docs'!D19+'Bid Phase Summary'!D19+'Construction Phase Summary'!D19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9.5" customHeight="1">
      <c r="A20" s="28"/>
      <c r="B20" s="28" t="str">
        <f>'Manhour Rates'!A28</f>
        <v>Classification C</v>
      </c>
      <c r="C20" s="28"/>
      <c r="D20" s="29">
        <f>'Gen Req Summary'!D20+'30% Design Summary'!D20+'60% Engr Design Summary'!D20+'Final Design-Contract Docs'!D20+'Bid Phase Summary'!D20+'Construction Phase Summary'!D20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9.5" customHeight="1">
      <c r="A21" s="28"/>
      <c r="B21" s="28" t="str">
        <f>'Manhour Rates'!A30</f>
        <v>Classification D</v>
      </c>
      <c r="C21" s="28"/>
      <c r="D21" s="29">
        <f>'Gen Req Summary'!D21+'30% Design Summary'!D21+'60% Engr Design Summary'!D21+'Final Design-Contract Docs'!D21+'Bid Phase Summary'!D21+'Construction Phase Summary'!D21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9.5" customHeight="1">
      <c r="A22" s="32"/>
      <c r="B22" s="28"/>
      <c r="C22" s="28"/>
      <c r="D22" s="7"/>
      <c r="E22" s="7"/>
      <c r="F22" s="7"/>
      <c r="G22" s="7"/>
      <c r="H22" s="7"/>
      <c r="I22" s="7"/>
    </row>
    <row r="23" spans="1:9" ht="19.5" customHeight="1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9.5" customHeight="1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9.5" customHeight="1">
      <c r="A25" s="36"/>
      <c r="B25" s="28"/>
      <c r="C25" s="37" t="s">
        <v>117</v>
      </c>
      <c r="D25" s="7"/>
      <c r="E25" s="7"/>
      <c r="F25" s="7"/>
      <c r="G25" s="7"/>
      <c r="H25" s="7"/>
      <c r="I25" s="35">
        <f>I23+I24</f>
        <v>0</v>
      </c>
    </row>
    <row r="26" spans="1:9" ht="19.5" customHeight="1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9.5" customHeight="1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G36</f>
        <v>0</v>
      </c>
    </row>
    <row r="28" spans="1:9" ht="19.5" customHeight="1">
      <c r="A28" s="7"/>
      <c r="B28" s="7"/>
      <c r="C28" s="38" t="s">
        <v>126</v>
      </c>
      <c r="D28" s="7"/>
      <c r="E28" s="7"/>
      <c r="F28" s="7"/>
      <c r="G28" s="7"/>
      <c r="H28" s="7"/>
      <c r="I28" s="71">
        <f>SUM(I25:I27)</f>
        <v>0</v>
      </c>
    </row>
    <row r="31" ht="19.5" customHeight="1">
      <c r="C31" s="42" t="s">
        <v>85</v>
      </c>
    </row>
    <row r="32" spans="3:7" ht="19.5" customHeight="1">
      <c r="C32" s="42" t="s">
        <v>118</v>
      </c>
      <c r="G32" s="55">
        <f>SUM('Construction Phase Summary'!G34,'Bid Phase Summary'!G34,'Final Design-Contract Docs'!G34,'60% Engr Design Summary'!G34,'30% Design Summary'!G34,'Gen Req Summary'!G34)</f>
        <v>0</v>
      </c>
    </row>
    <row r="33" spans="3:7" ht="19.5" customHeight="1">
      <c r="C33" s="42" t="s">
        <v>103</v>
      </c>
      <c r="G33" s="60">
        <v>0</v>
      </c>
    </row>
    <row r="34" spans="3:7" ht="19.5" customHeight="1">
      <c r="C34" s="42" t="s">
        <v>151</v>
      </c>
      <c r="G34" s="64">
        <f>(Geotechnical!I25)*1.1</f>
        <v>0</v>
      </c>
    </row>
    <row r="35" spans="3:7" ht="19.5" customHeight="1" thickBot="1">
      <c r="C35" s="42" t="s">
        <v>123</v>
      </c>
      <c r="G35" s="65">
        <f>(Surveying!I23)*1.1</f>
        <v>0</v>
      </c>
    </row>
    <row r="36" spans="5:7" ht="19.5" customHeight="1">
      <c r="E36" t="s">
        <v>89</v>
      </c>
      <c r="G36" s="63">
        <f>SUM(G32:G35)</f>
        <v>0</v>
      </c>
    </row>
    <row r="39" ht="19.5" customHeight="1">
      <c r="A39" s="41" t="s">
        <v>153</v>
      </c>
    </row>
    <row r="41" spans="1:4" ht="19.5" customHeight="1">
      <c r="A41" s="7" t="s">
        <v>154</v>
      </c>
      <c r="B41" s="7"/>
      <c r="C41" s="7">
        <f>'Manhour Breakdown'!B20</f>
        <v>0</v>
      </c>
      <c r="D41" t="s">
        <v>115</v>
      </c>
    </row>
    <row r="42" spans="1:4" ht="19.5" customHeight="1">
      <c r="A42" s="7" t="s">
        <v>5</v>
      </c>
      <c r="B42" s="7"/>
      <c r="C42" s="7">
        <f>'Manhour Breakdown'!B26</f>
        <v>0</v>
      </c>
      <c r="D42" t="s">
        <v>115</v>
      </c>
    </row>
    <row r="43" spans="1:4" ht="19.5" customHeight="1">
      <c r="A43" s="7" t="s">
        <v>155</v>
      </c>
      <c r="B43" s="7"/>
      <c r="C43" s="7">
        <f>'Manhour Breakdown'!B68</f>
        <v>0</v>
      </c>
      <c r="D43" t="s">
        <v>115</v>
      </c>
    </row>
  </sheetData>
  <sheetProtection/>
  <mergeCells count="6"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2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6">
      <selection activeCell="A42" sqref="A42"/>
    </sheetView>
  </sheetViews>
  <sheetFormatPr defaultColWidth="9.140625" defaultRowHeight="12.75"/>
  <cols>
    <col min="1" max="1" width="23.28125" style="0" customWidth="1"/>
    <col min="2" max="2" width="10.28125" style="0" bestFit="1" customWidth="1"/>
    <col min="3" max="3" width="12.00390625" style="0" customWidth="1"/>
    <col min="5" max="5" width="10.421875" style="0" customWidth="1"/>
  </cols>
  <sheetData>
    <row r="1" ht="18">
      <c r="A1" s="12" t="s">
        <v>130</v>
      </c>
    </row>
    <row r="3" spans="1:7" ht="12.75">
      <c r="A3" t="s">
        <v>106</v>
      </c>
      <c r="C3" s="57" t="s">
        <v>143</v>
      </c>
      <c r="D3" s="53"/>
      <c r="E3" s="53"/>
      <c r="G3" t="s">
        <v>109</v>
      </c>
    </row>
    <row r="4" spans="1:7" ht="12.75">
      <c r="A4" t="s">
        <v>107</v>
      </c>
      <c r="C4" s="57" t="s">
        <v>144</v>
      </c>
      <c r="D4" s="53"/>
      <c r="E4" s="53"/>
      <c r="G4" t="s">
        <v>110</v>
      </c>
    </row>
    <row r="5" spans="1:7" ht="12.75">
      <c r="A5" t="s">
        <v>108</v>
      </c>
      <c r="C5" s="57" t="s">
        <v>145</v>
      </c>
      <c r="D5" s="53"/>
      <c r="E5" s="53"/>
      <c r="G5" t="s">
        <v>111</v>
      </c>
    </row>
    <row r="8" spans="1:2" ht="18">
      <c r="A8" s="12" t="s">
        <v>104</v>
      </c>
      <c r="B8" s="7"/>
    </row>
    <row r="9" spans="1:2" ht="15">
      <c r="A9" s="7"/>
      <c r="B9" s="7"/>
    </row>
    <row r="10" spans="1:4" ht="15.75">
      <c r="A10" s="10" t="s">
        <v>34</v>
      </c>
      <c r="B10" s="8" t="s">
        <v>33</v>
      </c>
      <c r="C10" s="58">
        <v>0</v>
      </c>
      <c r="D10" s="11" t="s">
        <v>35</v>
      </c>
    </row>
    <row r="11" spans="1:4" ht="15">
      <c r="A11" s="10"/>
      <c r="B11" s="8"/>
      <c r="C11" s="9"/>
      <c r="D11" s="7"/>
    </row>
    <row r="12" spans="1:4" ht="15.75">
      <c r="A12" s="10" t="s">
        <v>96</v>
      </c>
      <c r="B12" s="8" t="s">
        <v>33</v>
      </c>
      <c r="C12" s="58">
        <v>0</v>
      </c>
      <c r="D12" s="11" t="s">
        <v>35</v>
      </c>
    </row>
    <row r="13" spans="1:4" ht="15">
      <c r="A13" s="10"/>
      <c r="B13" s="8"/>
      <c r="C13" s="9"/>
      <c r="D13" s="7"/>
    </row>
    <row r="14" spans="1:4" ht="15.75">
      <c r="A14" s="10" t="s">
        <v>16</v>
      </c>
      <c r="B14" s="8" t="s">
        <v>33</v>
      </c>
      <c r="C14" s="58">
        <v>0</v>
      </c>
      <c r="D14" s="11" t="s">
        <v>35</v>
      </c>
    </row>
    <row r="15" spans="1:4" ht="15">
      <c r="A15" s="10"/>
      <c r="B15" s="8"/>
      <c r="C15" s="9"/>
      <c r="D15" s="7"/>
    </row>
    <row r="16" spans="1:4" ht="15.75">
      <c r="A16" s="10" t="s">
        <v>75</v>
      </c>
      <c r="B16" s="8" t="s">
        <v>33</v>
      </c>
      <c r="C16" s="58">
        <v>0</v>
      </c>
      <c r="D16" s="11" t="s">
        <v>35</v>
      </c>
    </row>
    <row r="17" spans="1:4" ht="15">
      <c r="A17" s="10"/>
      <c r="B17" s="8"/>
      <c r="C17" s="9"/>
      <c r="D17" s="7"/>
    </row>
    <row r="18" spans="1:4" ht="15.75">
      <c r="A18" s="10" t="s">
        <v>15</v>
      </c>
      <c r="B18" s="8" t="s">
        <v>33</v>
      </c>
      <c r="C18" s="58">
        <v>0</v>
      </c>
      <c r="D18" s="11" t="s">
        <v>35</v>
      </c>
    </row>
    <row r="19" spans="1:4" ht="15">
      <c r="A19" s="10"/>
      <c r="B19" s="8"/>
      <c r="C19" s="9"/>
      <c r="D19" s="7"/>
    </row>
    <row r="20" spans="1:4" ht="15.75">
      <c r="A20" s="10" t="s">
        <v>14</v>
      </c>
      <c r="B20" s="8" t="s">
        <v>33</v>
      </c>
      <c r="C20" s="58">
        <v>0</v>
      </c>
      <c r="D20" s="11" t="s">
        <v>35</v>
      </c>
    </row>
    <row r="21" spans="1:4" ht="15">
      <c r="A21" s="10"/>
      <c r="B21" s="8"/>
      <c r="C21" s="9"/>
      <c r="D21" s="7"/>
    </row>
    <row r="22" spans="1:4" ht="15.75">
      <c r="A22" s="10" t="s">
        <v>13</v>
      </c>
      <c r="B22" s="8" t="s">
        <v>33</v>
      </c>
      <c r="C22" s="58">
        <v>0</v>
      </c>
      <c r="D22" s="11" t="s">
        <v>35</v>
      </c>
    </row>
    <row r="23" spans="1:4" ht="15">
      <c r="A23" s="10"/>
      <c r="B23" s="8"/>
      <c r="C23" s="9"/>
      <c r="D23" s="7"/>
    </row>
    <row r="24" spans="1:4" ht="15.75">
      <c r="A24" s="99" t="s">
        <v>156</v>
      </c>
      <c r="B24" s="8" t="s">
        <v>33</v>
      </c>
      <c r="C24" s="58">
        <v>0</v>
      </c>
      <c r="D24" s="11" t="s">
        <v>35</v>
      </c>
    </row>
    <row r="25" spans="1:4" ht="15">
      <c r="A25" s="10"/>
      <c r="B25" s="8"/>
      <c r="C25" s="9"/>
      <c r="D25" s="7"/>
    </row>
    <row r="26" spans="1:4" ht="15.75">
      <c r="A26" s="99" t="s">
        <v>157</v>
      </c>
      <c r="B26" s="8" t="s">
        <v>33</v>
      </c>
      <c r="C26" s="58">
        <v>0</v>
      </c>
      <c r="D26" s="11" t="s">
        <v>35</v>
      </c>
    </row>
    <row r="27" spans="1:4" ht="15">
      <c r="A27" s="10"/>
      <c r="B27" s="8"/>
      <c r="C27" s="9"/>
      <c r="D27" s="7"/>
    </row>
    <row r="28" spans="1:4" ht="15.75">
      <c r="A28" s="99" t="s">
        <v>158</v>
      </c>
      <c r="B28" s="8" t="s">
        <v>33</v>
      </c>
      <c r="C28" s="58">
        <v>0</v>
      </c>
      <c r="D28" s="11" t="s">
        <v>35</v>
      </c>
    </row>
    <row r="29" spans="1:4" ht="15">
      <c r="A29" s="10"/>
      <c r="B29" s="8"/>
      <c r="C29" s="9"/>
      <c r="D29" s="7"/>
    </row>
    <row r="30" spans="1:4" ht="15.75">
      <c r="A30" s="99" t="s">
        <v>159</v>
      </c>
      <c r="B30" s="8" t="s">
        <v>33</v>
      </c>
      <c r="C30" s="58">
        <v>0</v>
      </c>
      <c r="D30" s="11" t="s">
        <v>35</v>
      </c>
    </row>
    <row r="31" spans="1:4" ht="15">
      <c r="A31" s="10"/>
      <c r="B31" s="8"/>
      <c r="C31" s="9"/>
      <c r="D31" s="7"/>
    </row>
    <row r="32" ht="15">
      <c r="C32" s="7"/>
    </row>
    <row r="33" ht="18">
      <c r="A33" s="12" t="s">
        <v>77</v>
      </c>
    </row>
    <row r="35" spans="1:2" ht="15.75">
      <c r="A35" s="10" t="s">
        <v>105</v>
      </c>
      <c r="B35" s="59">
        <v>0</v>
      </c>
    </row>
    <row r="37" spans="1:6" ht="12.75">
      <c r="A37" s="109"/>
      <c r="B37" s="109"/>
      <c r="C37" s="109"/>
      <c r="D37" s="109"/>
      <c r="E37" s="109"/>
      <c r="F37" s="109"/>
    </row>
    <row r="39" ht="18">
      <c r="A39" s="12" t="s">
        <v>112</v>
      </c>
    </row>
    <row r="40" ht="18">
      <c r="A40" s="12"/>
    </row>
    <row r="41" spans="1:9" ht="12.75">
      <c r="A41" s="53" t="s">
        <v>116</v>
      </c>
      <c r="B41" s="53"/>
      <c r="C41" s="53"/>
      <c r="D41" s="53"/>
      <c r="E41" s="53"/>
      <c r="F41" s="53"/>
      <c r="G41" s="53"/>
      <c r="H41" s="53"/>
      <c r="I41" s="53"/>
    </row>
    <row r="43" ht="12.75">
      <c r="A43" t="s">
        <v>113</v>
      </c>
    </row>
    <row r="45" ht="12.75">
      <c r="A45" t="s">
        <v>114</v>
      </c>
    </row>
  </sheetData>
  <sheetProtection/>
  <mergeCells count="1">
    <mergeCell ref="A37:F37"/>
  </mergeCells>
  <printOptions horizontalCentered="1"/>
  <pageMargins left="0.75" right="0.75" top="1" bottom="1" header="0.5" footer="0.4"/>
  <pageSetup fitToHeight="1" fitToWidth="1" horizontalDpi="600" verticalDpi="600" orientation="portrait" r:id="rId1"/>
  <headerFooter alignWithMargins="0">
    <oddFooter>&amp;L&amp;"Arial Narrow,Regular"&amp;8&amp;F/080800056&amp;C&amp;"Arial Narrow,Regular"&amp;8D-&amp;P&amp;R&amp;"Arial Narrow,Regular"&amp;8REV.0 / AUGUST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zoomScale="50" zoomScaleNormal="50" zoomScaleSheetLayoutView="100" zoomScalePageLayoutView="0" workbookViewId="0" topLeftCell="A118">
      <selection activeCell="H84" sqref="H83:H84"/>
    </sheetView>
  </sheetViews>
  <sheetFormatPr defaultColWidth="20.7109375" defaultRowHeight="27.75" customHeight="1"/>
  <cols>
    <col min="1" max="1" width="56.7109375" style="1" customWidth="1"/>
    <col min="2" max="2" width="33.140625" style="1" customWidth="1"/>
    <col min="3" max="3" width="18.7109375" style="1" customWidth="1"/>
    <col min="4" max="4" width="20.8515625" style="1" customWidth="1"/>
    <col min="5" max="5" width="16.140625" style="1" customWidth="1"/>
    <col min="6" max="6" width="21.00390625" style="1" customWidth="1"/>
    <col min="7" max="7" width="18.57421875" style="1" customWidth="1"/>
    <col min="8" max="8" width="15.00390625" style="1" customWidth="1"/>
    <col min="9" max="9" width="20.421875" style="1" customWidth="1"/>
    <col min="10" max="10" width="23.57421875" style="1" customWidth="1"/>
    <col min="11" max="11" width="24.7109375" style="1" customWidth="1"/>
    <col min="12" max="13" width="24.140625" style="1" customWidth="1"/>
    <col min="14" max="14" width="35.28125" style="1" customWidth="1"/>
    <col min="15" max="15" width="33.28125" style="1" customWidth="1"/>
    <col min="16" max="16" width="17.8515625" style="1" customWidth="1"/>
    <col min="17" max="16384" width="20.7109375" style="1" customWidth="1"/>
  </cols>
  <sheetData>
    <row r="1" ht="27.75" customHeight="1">
      <c r="A1" s="72" t="s">
        <v>127</v>
      </c>
    </row>
    <row r="3" spans="1:16" ht="27.75" customHeight="1">
      <c r="A3" s="115" t="s">
        <v>82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27.75" customHeight="1">
      <c r="A4" s="116" t="str">
        <f>'Manhour Rates'!C3</f>
        <v>"[SERVICE AREA] XXX-X-XXXX"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27.75" customHeight="1">
      <c r="A5" s="116" t="str">
        <f>'Manhour Rates'!C4</f>
        <v>"DPW Project No. XX-XX-XX-XXXX"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7.75" customHeight="1">
      <c r="A6" s="115" t="s">
        <v>83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27.75" customHeight="1">
      <c r="A7" s="115" t="s">
        <v>84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9" spans="1:16" ht="27.75" customHeight="1">
      <c r="A9" s="116" t="str">
        <f>'Manhour Rates'!C5</f>
        <v>"Design Consultant Name"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1" spans="1:16" ht="27.75" customHeight="1">
      <c r="A11" s="13"/>
      <c r="B11" s="13"/>
      <c r="C11" s="112" t="s">
        <v>102</v>
      </c>
      <c r="D11" s="113"/>
      <c r="E11" s="113"/>
      <c r="F11" s="113"/>
      <c r="G11" s="113"/>
      <c r="H11" s="113"/>
      <c r="I11" s="113"/>
      <c r="J11" s="98"/>
      <c r="K11" s="98"/>
      <c r="L11" s="98"/>
      <c r="M11" s="98"/>
      <c r="N11" s="113" t="s">
        <v>99</v>
      </c>
      <c r="O11" s="114"/>
      <c r="P11" s="44" t="s">
        <v>101</v>
      </c>
    </row>
    <row r="12" spans="1:17" s="105" customFormat="1" ht="54.75" customHeight="1">
      <c r="A12" s="101"/>
      <c r="B12" s="100" t="s">
        <v>32</v>
      </c>
      <c r="C12" s="102" t="s">
        <v>13</v>
      </c>
      <c r="D12" s="102" t="s">
        <v>14</v>
      </c>
      <c r="E12" s="102" t="s">
        <v>15</v>
      </c>
      <c r="F12" s="102" t="s">
        <v>75</v>
      </c>
      <c r="G12" s="102" t="s">
        <v>16</v>
      </c>
      <c r="H12" s="102" t="s">
        <v>17</v>
      </c>
      <c r="I12" s="102" t="s">
        <v>18</v>
      </c>
      <c r="J12" s="102" t="str">
        <f>'Manhour Rates'!A24</f>
        <v>Classification A</v>
      </c>
      <c r="K12" s="102" t="str">
        <f>'Manhour Rates'!A26</f>
        <v>Classification B</v>
      </c>
      <c r="L12" s="102" t="str">
        <f>'Manhour Rates'!A28</f>
        <v>Classification C</v>
      </c>
      <c r="M12" s="102" t="str">
        <f>'Manhour Rates'!A30</f>
        <v>Classification D</v>
      </c>
      <c r="N12" s="102" t="s">
        <v>98</v>
      </c>
      <c r="O12" s="102" t="s">
        <v>97</v>
      </c>
      <c r="P12" s="103" t="s">
        <v>100</v>
      </c>
      <c r="Q12" s="104"/>
    </row>
    <row r="13" spans="1:17" s="3" customFormat="1" ht="27.75" customHeight="1">
      <c r="A13" s="16" t="s">
        <v>146</v>
      </c>
      <c r="B13" s="14"/>
      <c r="C13" s="17" t="s">
        <v>147</v>
      </c>
      <c r="D13" s="17" t="s">
        <v>146</v>
      </c>
      <c r="E13" s="17" t="s">
        <v>146</v>
      </c>
      <c r="F13" s="17" t="s">
        <v>146</v>
      </c>
      <c r="G13" s="17" t="s">
        <v>146</v>
      </c>
      <c r="H13" s="17" t="s">
        <v>146</v>
      </c>
      <c r="I13" s="17" t="s">
        <v>146</v>
      </c>
      <c r="J13" s="17"/>
      <c r="K13" s="17"/>
      <c r="L13" s="17"/>
      <c r="M13" s="17"/>
      <c r="N13" s="17"/>
      <c r="O13" s="17"/>
      <c r="P13" s="15"/>
      <c r="Q13" s="4"/>
    </row>
    <row r="14" spans="1:17" ht="27.75" customHeight="1">
      <c r="A14" s="18" t="s">
        <v>0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"/>
    </row>
    <row r="15" spans="1:16" ht="27.75" customHeight="1">
      <c r="A15" s="21" t="s">
        <v>1</v>
      </c>
      <c r="B15" s="22"/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13"/>
      <c r="O15" s="13"/>
      <c r="P15" s="13">
        <f>SUM(C15:I15)</f>
        <v>0</v>
      </c>
    </row>
    <row r="16" spans="1:16" ht="27.75" customHeight="1">
      <c r="A16" s="21" t="s">
        <v>22</v>
      </c>
      <c r="B16" s="22"/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13"/>
      <c r="O16" s="13"/>
      <c r="P16" s="13">
        <f>SUM(C16:I16)</f>
        <v>0</v>
      </c>
    </row>
    <row r="17" spans="1:16" ht="27.75" customHeight="1">
      <c r="A17" s="21" t="s">
        <v>23</v>
      </c>
      <c r="B17" s="22"/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13"/>
      <c r="O17" s="13"/>
      <c r="P17" s="13">
        <f>SUM(C17:I17)</f>
        <v>0</v>
      </c>
    </row>
    <row r="18" spans="1:16" ht="27.75" customHeight="1">
      <c r="A18" s="25" t="s">
        <v>71</v>
      </c>
      <c r="B18" s="26"/>
      <c r="C18" s="27">
        <f aca="true" t="shared" si="0" ref="C18:M18">SUM(C15:C17)</f>
        <v>0</v>
      </c>
      <c r="D18" s="27">
        <f t="shared" si="0"/>
        <v>0</v>
      </c>
      <c r="E18" s="27">
        <f t="shared" si="0"/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/>
      <c r="O18" s="27"/>
      <c r="P18" s="27">
        <f>SUM(C18:O18)</f>
        <v>0</v>
      </c>
    </row>
    <row r="19" spans="1:16" ht="27.75" customHeight="1">
      <c r="A19" s="49"/>
      <c r="B19" s="5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27.75" customHeight="1">
      <c r="A20" s="18" t="s">
        <v>29</v>
      </c>
      <c r="B20" s="54">
        <v>0</v>
      </c>
      <c r="C20" s="13" t="s">
        <v>115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7.75" customHeight="1">
      <c r="A21" s="21" t="s">
        <v>2</v>
      </c>
      <c r="B21" s="22"/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13"/>
      <c r="O21" s="13"/>
      <c r="P21" s="13">
        <f>SUM(C21:I21)</f>
        <v>0</v>
      </c>
    </row>
    <row r="22" spans="1:16" ht="27.75" customHeight="1">
      <c r="A22" s="21" t="s">
        <v>3</v>
      </c>
      <c r="B22" s="22"/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13"/>
      <c r="O22" s="13"/>
      <c r="P22" s="13">
        <f>SUM(C22:I22)</f>
        <v>0</v>
      </c>
    </row>
    <row r="23" spans="1:16" ht="27.75" customHeight="1">
      <c r="A23" s="21" t="s">
        <v>4</v>
      </c>
      <c r="B23" s="22"/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23"/>
      <c r="O23" s="13"/>
      <c r="P23" s="13">
        <f>SUM(C23:I23)</f>
        <v>0</v>
      </c>
    </row>
    <row r="24" spans="1:16" ht="27.75" customHeight="1">
      <c r="A24" s="25" t="s">
        <v>71</v>
      </c>
      <c r="B24" s="26"/>
      <c r="C24" s="27">
        <f aca="true" t="shared" si="1" ref="C24:M24">SUM(C21:C23)</f>
        <v>0</v>
      </c>
      <c r="D24" s="27">
        <f t="shared" si="1"/>
        <v>0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/>
      <c r="O24" s="27"/>
      <c r="P24" s="27">
        <f>SUM(C24:O24)</f>
        <v>0</v>
      </c>
    </row>
    <row r="25" spans="1:16" ht="27.75" customHeight="1">
      <c r="A25" s="4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27.75" customHeight="1">
      <c r="A26" s="18" t="s">
        <v>5</v>
      </c>
      <c r="B26" s="54">
        <v>0</v>
      </c>
      <c r="C26" s="13" t="s">
        <v>115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27.75" customHeight="1">
      <c r="A27" s="21" t="s">
        <v>19</v>
      </c>
      <c r="B27" s="22"/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13"/>
      <c r="O27" s="13"/>
      <c r="P27" s="13">
        <f aca="true" t="shared" si="2" ref="P27:P65">SUM(C27:I27)</f>
        <v>0</v>
      </c>
    </row>
    <row r="28" spans="1:16" ht="27.75" customHeight="1">
      <c r="A28" s="21" t="s">
        <v>70</v>
      </c>
      <c r="B28" s="2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13"/>
      <c r="O28" s="13"/>
      <c r="P28" s="13">
        <f t="shared" si="2"/>
        <v>0</v>
      </c>
    </row>
    <row r="29" spans="1:16" ht="27.75" customHeight="1">
      <c r="A29" s="21" t="s">
        <v>36</v>
      </c>
      <c r="B29" s="22"/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13"/>
      <c r="O29" s="13"/>
      <c r="P29" s="13">
        <f t="shared" si="2"/>
        <v>0</v>
      </c>
    </row>
    <row r="30" spans="1:16" ht="27.75" customHeight="1">
      <c r="A30" s="21" t="s">
        <v>37</v>
      </c>
      <c r="B30" s="22"/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13"/>
      <c r="O30" s="13"/>
      <c r="P30" s="13">
        <f t="shared" si="2"/>
        <v>0</v>
      </c>
    </row>
    <row r="31" spans="1:16" ht="27.75" customHeight="1">
      <c r="A31" s="21" t="s">
        <v>38</v>
      </c>
      <c r="B31" s="22"/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13"/>
      <c r="O31" s="13"/>
      <c r="P31" s="13">
        <f t="shared" si="2"/>
        <v>0</v>
      </c>
    </row>
    <row r="32" spans="1:16" ht="27.75" customHeight="1">
      <c r="A32" s="21" t="s">
        <v>39</v>
      </c>
      <c r="B32" s="22"/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13"/>
      <c r="O32" s="13"/>
      <c r="P32" s="13">
        <f t="shared" si="2"/>
        <v>0</v>
      </c>
    </row>
    <row r="33" spans="1:16" ht="27.75" customHeight="1">
      <c r="A33" s="21" t="s">
        <v>40</v>
      </c>
      <c r="B33" s="22"/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13"/>
      <c r="O33" s="13"/>
      <c r="P33" s="13">
        <f t="shared" si="2"/>
        <v>0</v>
      </c>
    </row>
    <row r="34" spans="1:16" ht="27.75" customHeight="1">
      <c r="A34" s="21" t="s">
        <v>176</v>
      </c>
      <c r="B34" s="22"/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13"/>
      <c r="O34" s="13"/>
      <c r="P34" s="13">
        <f t="shared" si="2"/>
        <v>0</v>
      </c>
    </row>
    <row r="35" spans="1:16" ht="27.75" customHeight="1">
      <c r="A35" s="21" t="s">
        <v>177</v>
      </c>
      <c r="B35" s="22"/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13"/>
      <c r="O35" s="13"/>
      <c r="P35" s="13">
        <f t="shared" si="2"/>
        <v>0</v>
      </c>
    </row>
    <row r="36" spans="1:16" ht="27.75" customHeight="1">
      <c r="A36" s="21" t="s">
        <v>178</v>
      </c>
      <c r="B36" s="22"/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13"/>
      <c r="O36" s="13"/>
      <c r="P36" s="13">
        <f t="shared" si="2"/>
        <v>0</v>
      </c>
    </row>
    <row r="37" spans="1:16" ht="27.75" customHeight="1">
      <c r="A37" s="21" t="s">
        <v>41</v>
      </c>
      <c r="B37" s="22"/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13"/>
      <c r="O37" s="13"/>
      <c r="P37" s="13">
        <f t="shared" si="2"/>
        <v>0</v>
      </c>
    </row>
    <row r="38" spans="1:16" ht="27.75" customHeight="1">
      <c r="A38" s="21" t="s">
        <v>42</v>
      </c>
      <c r="B38" s="22"/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13"/>
      <c r="O38" s="13"/>
      <c r="P38" s="13">
        <f t="shared" si="2"/>
        <v>0</v>
      </c>
    </row>
    <row r="39" spans="1:16" ht="27.75" customHeight="1">
      <c r="A39" s="21" t="s">
        <v>43</v>
      </c>
      <c r="B39" s="22"/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13"/>
      <c r="O39" s="13"/>
      <c r="P39" s="13">
        <f t="shared" si="2"/>
        <v>0</v>
      </c>
    </row>
    <row r="40" spans="1:16" ht="27.75" customHeight="1">
      <c r="A40" s="21" t="s">
        <v>44</v>
      </c>
      <c r="B40" s="22"/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13"/>
      <c r="O40" s="13"/>
      <c r="P40" s="13">
        <f t="shared" si="2"/>
        <v>0</v>
      </c>
    </row>
    <row r="41" spans="1:16" ht="27.75" customHeight="1">
      <c r="A41" s="21" t="s">
        <v>45</v>
      </c>
      <c r="B41" s="22"/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13"/>
      <c r="O41" s="13"/>
      <c r="P41" s="13">
        <f t="shared" si="2"/>
        <v>0</v>
      </c>
    </row>
    <row r="42" spans="1:16" ht="27.75" customHeight="1">
      <c r="A42" s="21" t="s">
        <v>46</v>
      </c>
      <c r="B42" s="22"/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13"/>
      <c r="O42" s="13"/>
      <c r="P42" s="13">
        <f t="shared" si="2"/>
        <v>0</v>
      </c>
    </row>
    <row r="43" spans="1:16" ht="27.75" customHeight="1">
      <c r="A43" s="21" t="s">
        <v>47</v>
      </c>
      <c r="B43" s="22"/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13"/>
      <c r="O43" s="13"/>
      <c r="P43" s="13">
        <f t="shared" si="2"/>
        <v>0</v>
      </c>
    </row>
    <row r="44" spans="1:16" ht="27.75" customHeight="1">
      <c r="A44" s="21" t="s">
        <v>48</v>
      </c>
      <c r="B44" s="22"/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13"/>
      <c r="O44" s="13"/>
      <c r="P44" s="13">
        <f t="shared" si="2"/>
        <v>0</v>
      </c>
    </row>
    <row r="45" spans="1:16" ht="27.75" customHeight="1">
      <c r="A45" s="21" t="s">
        <v>49</v>
      </c>
      <c r="B45" s="22"/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13"/>
      <c r="O45" s="13"/>
      <c r="P45" s="13">
        <f t="shared" si="2"/>
        <v>0</v>
      </c>
    </row>
    <row r="46" spans="1:16" ht="27.75" customHeight="1">
      <c r="A46" s="21" t="s">
        <v>50</v>
      </c>
      <c r="B46" s="22"/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13"/>
      <c r="O46" s="13"/>
      <c r="P46" s="13">
        <f t="shared" si="2"/>
        <v>0</v>
      </c>
    </row>
    <row r="47" spans="1:16" ht="27.75" customHeight="1">
      <c r="A47" s="21" t="s">
        <v>51</v>
      </c>
      <c r="B47" s="22"/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13"/>
      <c r="O47" s="13"/>
      <c r="P47" s="13">
        <f t="shared" si="2"/>
        <v>0</v>
      </c>
    </row>
    <row r="48" spans="1:16" ht="27.75" customHeight="1">
      <c r="A48" s="21" t="s">
        <v>52</v>
      </c>
      <c r="B48" s="22"/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13"/>
      <c r="O48" s="13"/>
      <c r="P48" s="13">
        <f t="shared" si="2"/>
        <v>0</v>
      </c>
    </row>
    <row r="49" spans="1:16" ht="27.75" customHeight="1">
      <c r="A49" s="21" t="s">
        <v>53</v>
      </c>
      <c r="B49" s="22"/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13"/>
      <c r="O49" s="13"/>
      <c r="P49" s="13">
        <f t="shared" si="2"/>
        <v>0</v>
      </c>
    </row>
    <row r="50" spans="1:16" ht="27.75" customHeight="1">
      <c r="A50" s="21" t="s">
        <v>54</v>
      </c>
      <c r="B50" s="22"/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13"/>
      <c r="O50" s="13"/>
      <c r="P50" s="13">
        <f t="shared" si="2"/>
        <v>0</v>
      </c>
    </row>
    <row r="51" spans="1:16" ht="27.75" customHeight="1">
      <c r="A51" s="21" t="s">
        <v>55</v>
      </c>
      <c r="B51" s="22"/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13"/>
      <c r="O51" s="13"/>
      <c r="P51" s="13">
        <f t="shared" si="2"/>
        <v>0</v>
      </c>
    </row>
    <row r="52" spans="1:16" ht="27.75" customHeight="1">
      <c r="A52" s="21" t="s">
        <v>56</v>
      </c>
      <c r="B52" s="22"/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13"/>
      <c r="O52" s="13"/>
      <c r="P52" s="13">
        <f t="shared" si="2"/>
        <v>0</v>
      </c>
    </row>
    <row r="53" spans="1:16" ht="27.75" customHeight="1">
      <c r="A53" s="21" t="s">
        <v>57</v>
      </c>
      <c r="B53" s="22"/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13"/>
      <c r="O53" s="13"/>
      <c r="P53" s="13">
        <f t="shared" si="2"/>
        <v>0</v>
      </c>
    </row>
    <row r="54" spans="1:16" ht="27.75" customHeight="1">
      <c r="A54" s="21" t="s">
        <v>58</v>
      </c>
      <c r="B54" s="22"/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13"/>
      <c r="O54" s="13"/>
      <c r="P54" s="13">
        <f t="shared" si="2"/>
        <v>0</v>
      </c>
    </row>
    <row r="55" spans="1:16" ht="27.75" customHeight="1">
      <c r="A55" s="21" t="s">
        <v>59</v>
      </c>
      <c r="B55" s="22"/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13"/>
      <c r="O55" s="13"/>
      <c r="P55" s="13">
        <f t="shared" si="2"/>
        <v>0</v>
      </c>
    </row>
    <row r="56" spans="1:16" ht="27.75" customHeight="1">
      <c r="A56" s="21" t="s">
        <v>60</v>
      </c>
      <c r="B56" s="22"/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13"/>
      <c r="O56" s="13"/>
      <c r="P56" s="13">
        <f t="shared" si="2"/>
        <v>0</v>
      </c>
    </row>
    <row r="57" spans="1:16" ht="27.75" customHeight="1">
      <c r="A57" s="21" t="s">
        <v>61</v>
      </c>
      <c r="B57" s="22"/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13"/>
      <c r="O57" s="13"/>
      <c r="P57" s="13">
        <f t="shared" si="2"/>
        <v>0</v>
      </c>
    </row>
    <row r="58" spans="1:16" ht="27.75" customHeight="1">
      <c r="A58" s="21" t="s">
        <v>62</v>
      </c>
      <c r="B58" s="22"/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13"/>
      <c r="O58" s="13"/>
      <c r="P58" s="13">
        <f t="shared" si="2"/>
        <v>0</v>
      </c>
    </row>
    <row r="59" spans="1:16" ht="27.75" customHeight="1">
      <c r="A59" s="21" t="s">
        <v>63</v>
      </c>
      <c r="B59" s="22"/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13"/>
      <c r="O59" s="13"/>
      <c r="P59" s="13">
        <f t="shared" si="2"/>
        <v>0</v>
      </c>
    </row>
    <row r="60" spans="1:16" ht="27.75" customHeight="1">
      <c r="A60" s="21" t="s">
        <v>64</v>
      </c>
      <c r="B60" s="22"/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13"/>
      <c r="O60" s="13"/>
      <c r="P60" s="13">
        <f t="shared" si="2"/>
        <v>0</v>
      </c>
    </row>
    <row r="61" spans="1:16" ht="27.75" customHeight="1">
      <c r="A61" s="21" t="s">
        <v>65</v>
      </c>
      <c r="B61" s="22"/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13"/>
      <c r="O61" s="13"/>
      <c r="P61" s="13">
        <f t="shared" si="2"/>
        <v>0</v>
      </c>
    </row>
    <row r="62" spans="1:16" ht="27.75" customHeight="1">
      <c r="A62" s="21" t="s">
        <v>66</v>
      </c>
      <c r="B62" s="22"/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13"/>
      <c r="O62" s="13"/>
      <c r="P62" s="13">
        <f t="shared" si="2"/>
        <v>0</v>
      </c>
    </row>
    <row r="63" spans="1:16" ht="27.75" customHeight="1">
      <c r="A63" s="21" t="s">
        <v>67</v>
      </c>
      <c r="B63" s="22"/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13"/>
      <c r="O63" s="13"/>
      <c r="P63" s="13">
        <f t="shared" si="2"/>
        <v>0</v>
      </c>
    </row>
    <row r="64" spans="1:16" ht="27.75" customHeight="1">
      <c r="A64" s="21" t="s">
        <v>68</v>
      </c>
      <c r="B64" s="22"/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13"/>
      <c r="O64" s="13"/>
      <c r="P64" s="13">
        <f t="shared" si="2"/>
        <v>0</v>
      </c>
    </row>
    <row r="65" spans="1:16" ht="27.75" customHeight="1">
      <c r="A65" s="21" t="s">
        <v>69</v>
      </c>
      <c r="B65" s="22"/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13"/>
      <c r="O65" s="13"/>
      <c r="P65" s="13">
        <f t="shared" si="2"/>
        <v>0</v>
      </c>
    </row>
    <row r="66" spans="1:16" ht="27.75" customHeight="1">
      <c r="A66" s="25" t="s">
        <v>71</v>
      </c>
      <c r="B66" s="26"/>
      <c r="C66" s="27">
        <f aca="true" t="shared" si="3" ref="C66:M66">SUM(C27:C65)</f>
        <v>0</v>
      </c>
      <c r="D66" s="27">
        <f t="shared" si="3"/>
        <v>0</v>
      </c>
      <c r="E66" s="27">
        <f t="shared" si="3"/>
        <v>0</v>
      </c>
      <c r="F66" s="27">
        <f t="shared" si="3"/>
        <v>0</v>
      </c>
      <c r="G66" s="27">
        <f t="shared" si="3"/>
        <v>0</v>
      </c>
      <c r="H66" s="27">
        <f t="shared" si="3"/>
        <v>0</v>
      </c>
      <c r="I66" s="27">
        <f t="shared" si="3"/>
        <v>0</v>
      </c>
      <c r="J66" s="27">
        <f t="shared" si="3"/>
        <v>0</v>
      </c>
      <c r="K66" s="27">
        <f t="shared" si="3"/>
        <v>0</v>
      </c>
      <c r="L66" s="27">
        <f t="shared" si="3"/>
        <v>0</v>
      </c>
      <c r="M66" s="27">
        <f t="shared" si="3"/>
        <v>0</v>
      </c>
      <c r="N66" s="27"/>
      <c r="O66" s="27"/>
      <c r="P66" s="27">
        <f>SUM(C66:O66)</f>
        <v>0</v>
      </c>
    </row>
    <row r="67" spans="1:16" ht="27.75" customHeight="1">
      <c r="A67" s="4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</row>
    <row r="68" spans="1:16" ht="27.75" customHeight="1">
      <c r="A68" s="18" t="s">
        <v>30</v>
      </c>
      <c r="B68" s="54">
        <v>0</v>
      </c>
      <c r="C68" s="13" t="s">
        <v>115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47.25" customHeight="1">
      <c r="A69" s="108" t="s">
        <v>179</v>
      </c>
      <c r="B69" s="13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13"/>
      <c r="O69" s="13"/>
      <c r="P69" s="13">
        <f aca="true" t="shared" si="4" ref="P69:P121">SUM(C69:I69)</f>
        <v>0</v>
      </c>
    </row>
    <row r="70" spans="1:16" ht="27.75" customHeight="1">
      <c r="A70" s="21" t="s">
        <v>36</v>
      </c>
      <c r="B70" s="13"/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13"/>
      <c r="O70" s="13"/>
      <c r="P70" s="13">
        <f t="shared" si="4"/>
        <v>0</v>
      </c>
    </row>
    <row r="71" spans="1:16" ht="27.75" customHeight="1">
      <c r="A71" s="21" t="s">
        <v>37</v>
      </c>
      <c r="B71" s="13"/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13"/>
      <c r="O71" s="13"/>
      <c r="P71" s="13">
        <f t="shared" si="4"/>
        <v>0</v>
      </c>
    </row>
    <row r="72" spans="1:16" ht="27.75" customHeight="1">
      <c r="A72" s="21" t="s">
        <v>38</v>
      </c>
      <c r="B72" s="13"/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13"/>
      <c r="O72" s="13"/>
      <c r="P72" s="13">
        <f t="shared" si="4"/>
        <v>0</v>
      </c>
    </row>
    <row r="73" spans="1:16" ht="27.75" customHeight="1">
      <c r="A73" s="21" t="s">
        <v>39</v>
      </c>
      <c r="B73" s="13"/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13"/>
      <c r="O73" s="13"/>
      <c r="P73" s="13">
        <f t="shared" si="4"/>
        <v>0</v>
      </c>
    </row>
    <row r="74" spans="1:16" ht="27.75" customHeight="1">
      <c r="A74" s="21" t="s">
        <v>40</v>
      </c>
      <c r="B74" s="13"/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13"/>
      <c r="O74" s="13"/>
      <c r="P74" s="13">
        <f t="shared" si="4"/>
        <v>0</v>
      </c>
    </row>
    <row r="75" spans="1:16" ht="27.75" customHeight="1">
      <c r="A75" s="21" t="s">
        <v>165</v>
      </c>
      <c r="B75" s="13"/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13"/>
      <c r="O75" s="13"/>
      <c r="P75" s="13">
        <f>SUM(C75:I75)</f>
        <v>0</v>
      </c>
    </row>
    <row r="76" spans="1:16" ht="27.75" customHeight="1">
      <c r="A76" s="21" t="s">
        <v>165</v>
      </c>
      <c r="B76" s="13"/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13"/>
      <c r="O76" s="13"/>
      <c r="P76" s="13">
        <f>SUM(C76:I76)</f>
        <v>0</v>
      </c>
    </row>
    <row r="77" spans="1:16" ht="27.75" customHeight="1">
      <c r="A77" s="21" t="s">
        <v>165</v>
      </c>
      <c r="B77" s="13"/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13"/>
      <c r="O77" s="13"/>
      <c r="P77" s="13">
        <f>SUM(C77:I77)</f>
        <v>0</v>
      </c>
    </row>
    <row r="78" spans="1:16" ht="27.75" customHeight="1">
      <c r="A78" s="21" t="s">
        <v>165</v>
      </c>
      <c r="B78" s="13"/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13"/>
      <c r="O78" s="13"/>
      <c r="P78" s="13">
        <f>SUM(C78:I78)</f>
        <v>0</v>
      </c>
    </row>
    <row r="79" spans="1:16" ht="27.75" customHeight="1">
      <c r="A79" s="21" t="s">
        <v>165</v>
      </c>
      <c r="B79" s="13"/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13"/>
      <c r="O79" s="13"/>
      <c r="P79" s="13">
        <f t="shared" si="4"/>
        <v>0</v>
      </c>
    </row>
    <row r="80" spans="1:16" ht="27.75" customHeight="1">
      <c r="A80" s="21" t="s">
        <v>165</v>
      </c>
      <c r="B80" s="13"/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13"/>
      <c r="O80" s="13"/>
      <c r="P80" s="13">
        <f>SUM(C80:I80)</f>
        <v>0</v>
      </c>
    </row>
    <row r="81" spans="1:16" ht="27.75" customHeight="1">
      <c r="A81" s="21" t="s">
        <v>165</v>
      </c>
      <c r="B81" s="13"/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13"/>
      <c r="O81" s="13"/>
      <c r="P81" s="13">
        <f>SUM(C81:I81)</f>
        <v>0</v>
      </c>
    </row>
    <row r="82" spans="1:16" ht="27.75" customHeight="1">
      <c r="A82" s="21" t="s">
        <v>165</v>
      </c>
      <c r="B82" s="13"/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13"/>
      <c r="O82" s="13"/>
      <c r="P82" s="13">
        <f t="shared" si="4"/>
        <v>0</v>
      </c>
    </row>
    <row r="83" spans="1:16" ht="27.75" customHeight="1">
      <c r="A83" s="21" t="s">
        <v>166</v>
      </c>
      <c r="B83" s="13"/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13"/>
      <c r="O83" s="13"/>
      <c r="P83" s="13">
        <f t="shared" si="4"/>
        <v>0</v>
      </c>
    </row>
    <row r="84" spans="1:16" ht="27.75" customHeight="1">
      <c r="A84" s="21" t="s">
        <v>166</v>
      </c>
      <c r="B84" s="13"/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13"/>
      <c r="O84" s="13"/>
      <c r="P84" s="13">
        <f>SUM(C84:I84)</f>
        <v>0</v>
      </c>
    </row>
    <row r="85" spans="1:16" ht="27.75" customHeight="1">
      <c r="A85" s="21" t="s">
        <v>166</v>
      </c>
      <c r="B85" s="13"/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13"/>
      <c r="O85" s="13"/>
      <c r="P85" s="13">
        <f>SUM(C85:I85)</f>
        <v>0</v>
      </c>
    </row>
    <row r="86" spans="1:16" ht="27.75" customHeight="1">
      <c r="A86" s="21" t="s">
        <v>166</v>
      </c>
      <c r="B86" s="13"/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13"/>
      <c r="O86" s="13"/>
      <c r="P86" s="13">
        <f t="shared" si="4"/>
        <v>0</v>
      </c>
    </row>
    <row r="87" spans="1:16" ht="27.75" customHeight="1">
      <c r="A87" s="21" t="s">
        <v>167</v>
      </c>
      <c r="B87" s="13"/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13"/>
      <c r="O87" s="13"/>
      <c r="P87" s="13">
        <f>SUM(C87:I87)</f>
        <v>0</v>
      </c>
    </row>
    <row r="88" spans="1:16" ht="27.75" customHeight="1">
      <c r="A88" s="21" t="s">
        <v>167</v>
      </c>
      <c r="B88" s="13"/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13"/>
      <c r="O88" s="13"/>
      <c r="P88" s="13">
        <f t="shared" si="4"/>
        <v>0</v>
      </c>
    </row>
    <row r="89" spans="1:16" ht="27.75" customHeight="1">
      <c r="A89" s="21" t="s">
        <v>41</v>
      </c>
      <c r="B89" s="13"/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13"/>
      <c r="O89" s="13"/>
      <c r="P89" s="13">
        <f t="shared" si="4"/>
        <v>0</v>
      </c>
    </row>
    <row r="90" spans="1:16" ht="27.75" customHeight="1">
      <c r="A90" s="21" t="s">
        <v>42</v>
      </c>
      <c r="B90" s="13"/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13"/>
      <c r="O90" s="13"/>
      <c r="P90" s="13">
        <f t="shared" si="4"/>
        <v>0</v>
      </c>
    </row>
    <row r="91" spans="1:16" ht="27.75" customHeight="1">
      <c r="A91" s="21" t="s">
        <v>43</v>
      </c>
      <c r="B91" s="13"/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13"/>
      <c r="O91" s="13"/>
      <c r="P91" s="13">
        <f t="shared" si="4"/>
        <v>0</v>
      </c>
    </row>
    <row r="92" spans="1:16" ht="27.75" customHeight="1">
      <c r="A92" s="21" t="s">
        <v>44</v>
      </c>
      <c r="B92" s="13"/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13"/>
      <c r="O92" s="13"/>
      <c r="P92" s="13">
        <f t="shared" si="4"/>
        <v>0</v>
      </c>
    </row>
    <row r="93" spans="1:16" ht="27.75" customHeight="1">
      <c r="A93" s="21" t="s">
        <v>173</v>
      </c>
      <c r="B93" s="13"/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13"/>
      <c r="O93" s="13"/>
      <c r="P93" s="13">
        <f t="shared" si="4"/>
        <v>0</v>
      </c>
    </row>
    <row r="94" spans="1:16" ht="27.75" customHeight="1">
      <c r="A94" s="21" t="s">
        <v>46</v>
      </c>
      <c r="B94" s="13"/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13"/>
      <c r="O94" s="13"/>
      <c r="P94" s="13">
        <f t="shared" si="4"/>
        <v>0</v>
      </c>
    </row>
    <row r="95" spans="1:16" ht="27.75" customHeight="1">
      <c r="A95" s="21" t="s">
        <v>47</v>
      </c>
      <c r="B95" s="13"/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13"/>
      <c r="O95" s="13"/>
      <c r="P95" s="13">
        <f t="shared" si="4"/>
        <v>0</v>
      </c>
    </row>
    <row r="96" spans="1:16" ht="27.75" customHeight="1">
      <c r="A96" s="21" t="s">
        <v>48</v>
      </c>
      <c r="B96" s="13"/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13"/>
      <c r="O96" s="13"/>
      <c r="P96" s="13">
        <f t="shared" si="4"/>
        <v>0</v>
      </c>
    </row>
    <row r="97" spans="1:16" ht="27.75" customHeight="1">
      <c r="A97" s="21" t="s">
        <v>49</v>
      </c>
      <c r="B97" s="13"/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13"/>
      <c r="O97" s="13"/>
      <c r="P97" s="13">
        <f t="shared" si="4"/>
        <v>0</v>
      </c>
    </row>
    <row r="98" spans="1:16" ht="27.75" customHeight="1">
      <c r="A98" s="21" t="s">
        <v>50</v>
      </c>
      <c r="B98" s="13"/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13"/>
      <c r="O98" s="13"/>
      <c r="P98" s="13">
        <f t="shared" si="4"/>
        <v>0</v>
      </c>
    </row>
    <row r="99" spans="1:16" ht="27.75" customHeight="1">
      <c r="A99" s="21" t="s">
        <v>170</v>
      </c>
      <c r="B99" s="13"/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13"/>
      <c r="O99" s="13"/>
      <c r="P99" s="13">
        <f t="shared" si="4"/>
        <v>0</v>
      </c>
    </row>
    <row r="100" spans="1:16" ht="27.75" customHeight="1">
      <c r="A100" s="21" t="s">
        <v>52</v>
      </c>
      <c r="B100" s="13"/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13"/>
      <c r="O100" s="13"/>
      <c r="P100" s="13">
        <f t="shared" si="4"/>
        <v>0</v>
      </c>
    </row>
    <row r="101" spans="1:16" ht="27.75" customHeight="1">
      <c r="A101" s="21" t="s">
        <v>53</v>
      </c>
      <c r="B101" s="13"/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13"/>
      <c r="O101" s="13"/>
      <c r="P101" s="13">
        <f t="shared" si="4"/>
        <v>0</v>
      </c>
    </row>
    <row r="102" spans="1:16" ht="27.75" customHeight="1">
      <c r="A102" s="21" t="s">
        <v>54</v>
      </c>
      <c r="B102" s="13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13"/>
      <c r="O102" s="13"/>
      <c r="P102" s="13">
        <f t="shared" si="4"/>
        <v>0</v>
      </c>
    </row>
    <row r="103" spans="1:16" ht="27.75" customHeight="1">
      <c r="A103" s="21" t="s">
        <v>55</v>
      </c>
      <c r="B103" s="13"/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13"/>
      <c r="O103" s="13"/>
      <c r="P103" s="13">
        <f t="shared" si="4"/>
        <v>0</v>
      </c>
    </row>
    <row r="104" spans="1:16" ht="27.75" customHeight="1">
      <c r="A104" s="21" t="s">
        <v>171</v>
      </c>
      <c r="B104" s="13"/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13"/>
      <c r="O104" s="13"/>
      <c r="P104" s="13">
        <f t="shared" si="4"/>
        <v>0</v>
      </c>
    </row>
    <row r="105" spans="1:16" ht="27.75" customHeight="1">
      <c r="A105" s="21" t="s">
        <v>57</v>
      </c>
      <c r="B105" s="13"/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13"/>
      <c r="O105" s="13"/>
      <c r="P105" s="13">
        <f t="shared" si="4"/>
        <v>0</v>
      </c>
    </row>
    <row r="106" spans="1:16" ht="27.75" customHeight="1">
      <c r="A106" s="21" t="s">
        <v>58</v>
      </c>
      <c r="B106" s="13"/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13"/>
      <c r="O106" s="13"/>
      <c r="P106" s="13">
        <f t="shared" si="4"/>
        <v>0</v>
      </c>
    </row>
    <row r="107" spans="1:16" ht="27.75" customHeight="1">
      <c r="A107" s="21" t="s">
        <v>59</v>
      </c>
      <c r="B107" s="13"/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13"/>
      <c r="O107" s="13"/>
      <c r="P107" s="13">
        <f t="shared" si="4"/>
        <v>0</v>
      </c>
    </row>
    <row r="108" spans="1:16" ht="27.75" customHeight="1">
      <c r="A108" s="21" t="s">
        <v>60</v>
      </c>
      <c r="B108" s="13"/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13"/>
      <c r="O108" s="13"/>
      <c r="P108" s="13">
        <f t="shared" si="4"/>
        <v>0</v>
      </c>
    </row>
    <row r="109" spans="1:16" ht="27.75" customHeight="1">
      <c r="A109" s="21" t="s">
        <v>61</v>
      </c>
      <c r="B109" s="13"/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13"/>
      <c r="O109" s="13"/>
      <c r="P109" s="13">
        <f t="shared" si="4"/>
        <v>0</v>
      </c>
    </row>
    <row r="110" spans="1:16" ht="27.75" customHeight="1">
      <c r="A110" s="21" t="s">
        <v>172</v>
      </c>
      <c r="B110" s="13"/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13"/>
      <c r="O110" s="13"/>
      <c r="P110" s="13">
        <f t="shared" si="4"/>
        <v>0</v>
      </c>
    </row>
    <row r="111" spans="1:16" ht="27.75" customHeight="1">
      <c r="A111" s="21" t="s">
        <v>174</v>
      </c>
      <c r="B111" s="13"/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13"/>
      <c r="O111" s="13"/>
      <c r="P111" s="13">
        <f t="shared" si="4"/>
        <v>0</v>
      </c>
    </row>
    <row r="112" spans="1:16" ht="27.75" customHeight="1">
      <c r="A112" s="21" t="s">
        <v>64</v>
      </c>
      <c r="B112" s="13"/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13"/>
      <c r="O112" s="13"/>
      <c r="P112" s="13">
        <f t="shared" si="4"/>
        <v>0</v>
      </c>
    </row>
    <row r="113" spans="1:16" ht="27.75" customHeight="1">
      <c r="A113" s="21" t="s">
        <v>65</v>
      </c>
      <c r="B113" s="13"/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13"/>
      <c r="O113" s="13"/>
      <c r="P113" s="13">
        <f t="shared" si="4"/>
        <v>0</v>
      </c>
    </row>
    <row r="114" spans="1:16" ht="27.75" customHeight="1">
      <c r="A114" s="21" t="s">
        <v>66</v>
      </c>
      <c r="B114" s="13"/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13"/>
      <c r="O114" s="13"/>
      <c r="P114" s="13">
        <f t="shared" si="4"/>
        <v>0</v>
      </c>
    </row>
    <row r="115" spans="1:16" ht="27.75" customHeight="1">
      <c r="A115" s="21" t="s">
        <v>67</v>
      </c>
      <c r="B115" s="13"/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13"/>
      <c r="O115" s="13"/>
      <c r="P115" s="13">
        <f t="shared" si="4"/>
        <v>0</v>
      </c>
    </row>
    <row r="116" spans="1:16" ht="27.75" customHeight="1">
      <c r="A116" s="21" t="s">
        <v>68</v>
      </c>
      <c r="B116" s="13"/>
      <c r="C116" s="56">
        <v>0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13"/>
      <c r="O116" s="13"/>
      <c r="P116" s="13">
        <f t="shared" si="4"/>
        <v>0</v>
      </c>
    </row>
    <row r="117" spans="1:16" ht="27.75" customHeight="1">
      <c r="A117" s="21" t="s">
        <v>69</v>
      </c>
      <c r="B117" s="13"/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13"/>
      <c r="O117" s="13"/>
      <c r="P117" s="13">
        <f t="shared" si="4"/>
        <v>0</v>
      </c>
    </row>
    <row r="118" spans="1:16" ht="27.75" customHeight="1">
      <c r="A118" s="13" t="s">
        <v>20</v>
      </c>
      <c r="B118" s="13"/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13"/>
      <c r="O118" s="13"/>
      <c r="P118" s="13">
        <f t="shared" si="4"/>
        <v>0</v>
      </c>
    </row>
    <row r="119" spans="1:16" ht="27.75" customHeight="1">
      <c r="A119" s="13" t="s">
        <v>24</v>
      </c>
      <c r="B119" s="13"/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13"/>
      <c r="O119" s="13"/>
      <c r="P119" s="13">
        <f t="shared" si="4"/>
        <v>0</v>
      </c>
    </row>
    <row r="120" spans="1:16" ht="27.75" customHeight="1">
      <c r="A120" s="13" t="s">
        <v>31</v>
      </c>
      <c r="B120" s="24"/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24"/>
      <c r="O120" s="24"/>
      <c r="P120" s="13">
        <f t="shared" si="4"/>
        <v>0</v>
      </c>
    </row>
    <row r="121" spans="1:16" ht="27.75" customHeight="1">
      <c r="A121" s="24" t="s">
        <v>27</v>
      </c>
      <c r="B121" s="22"/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24"/>
      <c r="O121" s="24"/>
      <c r="P121" s="13">
        <f t="shared" si="4"/>
        <v>0</v>
      </c>
    </row>
    <row r="122" spans="1:16" ht="27.75" customHeight="1">
      <c r="A122" s="25" t="s">
        <v>71</v>
      </c>
      <c r="B122" s="26"/>
      <c r="C122" s="27">
        <f>SUM(C69:C121)</f>
        <v>0</v>
      </c>
      <c r="D122" s="27">
        <f aca="true" t="shared" si="5" ref="D122:M122">SUM(D69:D121)</f>
        <v>0</v>
      </c>
      <c r="E122" s="27">
        <f t="shared" si="5"/>
        <v>0</v>
      </c>
      <c r="F122" s="27">
        <f t="shared" si="5"/>
        <v>0</v>
      </c>
      <c r="G122" s="27">
        <f t="shared" si="5"/>
        <v>0</v>
      </c>
      <c r="H122" s="27">
        <f t="shared" si="5"/>
        <v>0</v>
      </c>
      <c r="I122" s="27">
        <f t="shared" si="5"/>
        <v>0</v>
      </c>
      <c r="J122" s="27">
        <f t="shared" si="5"/>
        <v>0</v>
      </c>
      <c r="K122" s="27">
        <f t="shared" si="5"/>
        <v>0</v>
      </c>
      <c r="L122" s="27">
        <f t="shared" si="5"/>
        <v>0</v>
      </c>
      <c r="M122" s="27">
        <f t="shared" si="5"/>
        <v>0</v>
      </c>
      <c r="N122" s="27"/>
      <c r="O122" s="27"/>
      <c r="P122" s="27">
        <f>SUM(C122:O122)</f>
        <v>0</v>
      </c>
    </row>
    <row r="123" spans="1:16" ht="27.75" customHeight="1">
      <c r="A123" s="45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8"/>
    </row>
    <row r="124" spans="1:16" ht="27.75" customHeight="1">
      <c r="A124" s="18" t="s">
        <v>6</v>
      </c>
      <c r="B124" s="1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27.75" customHeight="1">
      <c r="A125" s="13" t="s">
        <v>7</v>
      </c>
      <c r="B125" s="13"/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13"/>
      <c r="O125" s="13"/>
      <c r="P125" s="13">
        <f>SUM(C125:I125)</f>
        <v>0</v>
      </c>
    </row>
    <row r="126" spans="1:16" ht="27.75" customHeight="1">
      <c r="A126" s="13" t="s">
        <v>28</v>
      </c>
      <c r="B126" s="13"/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13"/>
      <c r="O126" s="13"/>
      <c r="P126" s="13">
        <f>SUM(C126:I126)</f>
        <v>0</v>
      </c>
    </row>
    <row r="127" spans="1:16" ht="27.75" customHeight="1">
      <c r="A127" s="13" t="s">
        <v>8</v>
      </c>
      <c r="B127" s="13"/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13"/>
      <c r="O127" s="13"/>
      <c r="P127" s="13">
        <f>SUM(C127:I127)</f>
        <v>0</v>
      </c>
    </row>
    <row r="128" spans="1:16" ht="27.75" customHeight="1">
      <c r="A128" s="25" t="s">
        <v>71</v>
      </c>
      <c r="B128" s="26"/>
      <c r="C128" s="27">
        <f aca="true" t="shared" si="6" ref="C128:M128">SUM(C125:C127)</f>
        <v>0</v>
      </c>
      <c r="D128" s="27">
        <f t="shared" si="6"/>
        <v>0</v>
      </c>
      <c r="E128" s="27">
        <f t="shared" si="6"/>
        <v>0</v>
      </c>
      <c r="F128" s="27">
        <f t="shared" si="6"/>
        <v>0</v>
      </c>
      <c r="G128" s="27">
        <f t="shared" si="6"/>
        <v>0</v>
      </c>
      <c r="H128" s="27">
        <f t="shared" si="6"/>
        <v>0</v>
      </c>
      <c r="I128" s="27">
        <f t="shared" si="6"/>
        <v>0</v>
      </c>
      <c r="J128" s="27">
        <f t="shared" si="6"/>
        <v>0</v>
      </c>
      <c r="K128" s="27">
        <f t="shared" si="6"/>
        <v>0</v>
      </c>
      <c r="L128" s="27">
        <f t="shared" si="6"/>
        <v>0</v>
      </c>
      <c r="M128" s="27">
        <f t="shared" si="6"/>
        <v>0</v>
      </c>
      <c r="N128" s="27"/>
      <c r="O128" s="27"/>
      <c r="P128" s="27">
        <f>SUM(C128:O128)</f>
        <v>0</v>
      </c>
    </row>
    <row r="129" spans="1:16" ht="27.75" customHeight="1">
      <c r="A129" s="4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8"/>
    </row>
    <row r="130" spans="1:16" ht="27.75" customHeight="1">
      <c r="A130" s="18" t="s">
        <v>9</v>
      </c>
      <c r="B130" s="1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27.75" customHeight="1">
      <c r="A131" s="13" t="s">
        <v>10</v>
      </c>
      <c r="B131" s="13"/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13"/>
      <c r="O131" s="13"/>
      <c r="P131" s="13">
        <f aca="true" t="shared" si="7" ref="P131:P136">SUM(C131:I131)</f>
        <v>0</v>
      </c>
    </row>
    <row r="132" spans="1:16" ht="27.75" customHeight="1">
      <c r="A132" s="13" t="s">
        <v>25</v>
      </c>
      <c r="B132" s="13"/>
      <c r="C132" s="56">
        <v>0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13"/>
      <c r="O132" s="13"/>
      <c r="P132" s="13">
        <f t="shared" si="7"/>
        <v>0</v>
      </c>
    </row>
    <row r="133" spans="1:16" ht="27.75" customHeight="1">
      <c r="A133" s="13" t="s">
        <v>11</v>
      </c>
      <c r="B133" s="13"/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13"/>
      <c r="O133" s="13"/>
      <c r="P133" s="13">
        <f t="shared" si="7"/>
        <v>0</v>
      </c>
    </row>
    <row r="134" spans="1:16" ht="27.75" customHeight="1">
      <c r="A134" s="13" t="s">
        <v>26</v>
      </c>
      <c r="B134" s="13"/>
      <c r="C134" s="56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13"/>
      <c r="O134" s="13"/>
      <c r="P134" s="13">
        <f t="shared" si="7"/>
        <v>0</v>
      </c>
    </row>
    <row r="135" spans="1:16" ht="27.75" customHeight="1">
      <c r="A135" s="13" t="s">
        <v>12</v>
      </c>
      <c r="B135" s="13"/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13"/>
      <c r="O135" s="13"/>
      <c r="P135" s="13">
        <f t="shared" si="7"/>
        <v>0</v>
      </c>
    </row>
    <row r="136" spans="1:16" ht="27.75" customHeight="1">
      <c r="A136" s="13" t="s">
        <v>21</v>
      </c>
      <c r="B136" s="13"/>
      <c r="C136" s="56">
        <v>0</v>
      </c>
      <c r="D136" s="56">
        <v>0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13"/>
      <c r="O136" s="13"/>
      <c r="P136" s="13">
        <f t="shared" si="7"/>
        <v>0</v>
      </c>
    </row>
    <row r="137" spans="1:16" ht="27.75" customHeight="1">
      <c r="A137" s="25" t="s">
        <v>71</v>
      </c>
      <c r="B137" s="26"/>
      <c r="C137" s="27">
        <f aca="true" t="shared" si="8" ref="C137:M137">SUM(C131:C136)</f>
        <v>0</v>
      </c>
      <c r="D137" s="27">
        <f t="shared" si="8"/>
        <v>0</v>
      </c>
      <c r="E137" s="27">
        <f t="shared" si="8"/>
        <v>0</v>
      </c>
      <c r="F137" s="27">
        <f t="shared" si="8"/>
        <v>0</v>
      </c>
      <c r="G137" s="27">
        <f t="shared" si="8"/>
        <v>0</v>
      </c>
      <c r="H137" s="27">
        <f t="shared" si="8"/>
        <v>0</v>
      </c>
      <c r="I137" s="27">
        <f t="shared" si="8"/>
        <v>0</v>
      </c>
      <c r="J137" s="27">
        <f t="shared" si="8"/>
        <v>0</v>
      </c>
      <c r="K137" s="27">
        <f t="shared" si="8"/>
        <v>0</v>
      </c>
      <c r="L137" s="27">
        <f t="shared" si="8"/>
        <v>0</v>
      </c>
      <c r="M137" s="27">
        <f t="shared" si="8"/>
        <v>0</v>
      </c>
      <c r="N137" s="27"/>
      <c r="O137" s="27"/>
      <c r="P137" s="27">
        <f>SUM(C137:O137)</f>
        <v>0</v>
      </c>
    </row>
    <row r="138" spans="1:16" ht="27.75" customHeight="1">
      <c r="A138" s="73"/>
      <c r="B138" s="7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6"/>
    </row>
    <row r="139" spans="1:16" ht="27.75" customHeight="1">
      <c r="A139" s="83" t="s">
        <v>133</v>
      </c>
      <c r="B139" s="81"/>
      <c r="C139" s="84">
        <f>C18+C24+C66+C122+C128+C137</f>
        <v>0</v>
      </c>
      <c r="D139" s="84">
        <f aca="true" t="shared" si="9" ref="D139:I139">D18+D24+D66+D122+D128+D137</f>
        <v>0</v>
      </c>
      <c r="E139" s="84">
        <f t="shared" si="9"/>
        <v>0</v>
      </c>
      <c r="F139" s="84">
        <f t="shared" si="9"/>
        <v>0</v>
      </c>
      <c r="G139" s="84">
        <f t="shared" si="9"/>
        <v>0</v>
      </c>
      <c r="H139" s="84">
        <f t="shared" si="9"/>
        <v>0</v>
      </c>
      <c r="I139" s="84">
        <f t="shared" si="9"/>
        <v>0</v>
      </c>
      <c r="J139" s="84">
        <f>J18+J24+J66+J122+J128+J137</f>
        <v>0</v>
      </c>
      <c r="K139" s="84">
        <f>K18+K24+K66+K122+K128+K137</f>
        <v>0</v>
      </c>
      <c r="L139" s="84">
        <f>L18+L24+L66+L122+L128+L137</f>
        <v>0</v>
      </c>
      <c r="M139" s="84">
        <f>M18+M24+M66+M122+M128+M137</f>
        <v>0</v>
      </c>
      <c r="N139" s="82"/>
      <c r="O139" s="82"/>
      <c r="P139" s="82"/>
    </row>
    <row r="140" spans="1:16" ht="27.75" customHeight="1">
      <c r="A140" s="77"/>
      <c r="B140" s="78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80"/>
    </row>
    <row r="141" spans="1:2" ht="27.75" customHeight="1">
      <c r="A141" s="5"/>
      <c r="B141" s="6"/>
    </row>
    <row r="142" spans="1:3" ht="27.75" customHeight="1">
      <c r="A142" s="1" t="s">
        <v>168</v>
      </c>
      <c r="B142" s="6"/>
      <c r="C142" s="6">
        <f>COUNT(C70:C116)</f>
        <v>47</v>
      </c>
    </row>
    <row r="143" ht="27.75" customHeight="1">
      <c r="B143" s="6"/>
    </row>
    <row r="144" spans="1:2" ht="27.75" customHeight="1">
      <c r="A144" s="1" t="s">
        <v>175</v>
      </c>
      <c r="B144" s="6"/>
    </row>
    <row r="145" ht="27.75" customHeight="1">
      <c r="A145" s="1" t="s">
        <v>180</v>
      </c>
    </row>
  </sheetData>
  <sheetProtection/>
  <mergeCells count="8">
    <mergeCell ref="C11:I11"/>
    <mergeCell ref="N11:O11"/>
    <mergeCell ref="A3:P3"/>
    <mergeCell ref="A4:P4"/>
    <mergeCell ref="A5:P5"/>
    <mergeCell ref="A6:P6"/>
    <mergeCell ref="A7:P7"/>
    <mergeCell ref="A9:P9"/>
  </mergeCells>
  <printOptions gridLines="1" horizontalCentered="1"/>
  <pageMargins left="0.17" right="0.18" top="1" bottom="0.75" header="0.5" footer="0.4"/>
  <pageSetup fitToHeight="4" fitToWidth="1" horizontalDpi="600" verticalDpi="600" orientation="landscape" scale="32" r:id="rId1"/>
  <headerFooter alignWithMargins="0">
    <oddFooter>&amp;L&amp;"Arial Narrow,Regular"&amp;16&amp;F/080800056&amp;C&amp;"Arial Narrow,Regular"&amp;16D-&amp;P&amp;R&amp;"Arial Narrow,Regular"&amp;16REV.0 / AUGUST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4">
      <selection activeCell="A42" sqref="A42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72</v>
      </c>
      <c r="B9" s="28"/>
      <c r="C9" s="28"/>
      <c r="D9" s="7"/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19.5" customHeight="1">
      <c r="A11" s="28"/>
      <c r="B11" s="28" t="s">
        <v>13</v>
      </c>
      <c r="C11" s="28"/>
      <c r="D11" s="29">
        <f>'Manhour Breakdown'!C18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>G11*D11</f>
        <v>0</v>
      </c>
    </row>
    <row r="12" spans="1:9" ht="19.5" customHeight="1">
      <c r="A12" s="32"/>
      <c r="B12" s="33" t="s">
        <v>74</v>
      </c>
      <c r="C12" s="28"/>
      <c r="D12" s="34">
        <f>'Manhour Breakdown'!D18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aca="true" t="shared" si="0" ref="I12:I17">G12*D12</f>
        <v>0</v>
      </c>
    </row>
    <row r="13" spans="1:9" ht="19.5" customHeight="1">
      <c r="A13" s="28"/>
      <c r="B13" s="28" t="s">
        <v>15</v>
      </c>
      <c r="C13" s="28"/>
      <c r="D13" s="34">
        <f>'Manhour Breakdown'!E18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9.5" customHeight="1">
      <c r="A14" s="32"/>
      <c r="B14" s="33" t="s">
        <v>75</v>
      </c>
      <c r="C14" s="28"/>
      <c r="D14" s="34">
        <f>'Manhour Breakdown'!F18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16</v>
      </c>
      <c r="C15" s="28"/>
      <c r="D15" s="34">
        <f>'Manhour Breakdown'!G18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9.5" customHeight="1">
      <c r="A16" s="32"/>
      <c r="B16" s="28" t="s">
        <v>76</v>
      </c>
      <c r="C16" s="28"/>
      <c r="D16" s="34">
        <f>'Manhour Breakdown'!H18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9.5" customHeight="1">
      <c r="A17" s="28"/>
      <c r="B17" s="28" t="s">
        <v>73</v>
      </c>
      <c r="C17" s="28"/>
      <c r="D17" s="34">
        <f>'Manhour Breakdown'!I18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tr">
        <f>'Manhour Rates'!A24</f>
        <v>Classification A</v>
      </c>
      <c r="C18" s="28"/>
      <c r="D18" s="34">
        <f>'Manhour Breakdown'!J18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9.5" customHeight="1">
      <c r="A19" s="28"/>
      <c r="B19" s="28" t="str">
        <f>'Manhour Rates'!A26</f>
        <v>Classification B</v>
      </c>
      <c r="C19" s="28"/>
      <c r="D19" s="34">
        <f>'Manhour Breakdown'!K18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9.5" customHeight="1">
      <c r="A20" s="28"/>
      <c r="B20" s="28" t="str">
        <f>'Manhour Rates'!A28</f>
        <v>Classification C</v>
      </c>
      <c r="C20" s="28"/>
      <c r="D20" s="34">
        <f>'Manhour Breakdown'!L18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9.5" customHeight="1">
      <c r="A21" s="28"/>
      <c r="B21" s="28" t="str">
        <f>'Manhour Rates'!A30</f>
        <v>Classification D</v>
      </c>
      <c r="C21" s="28"/>
      <c r="D21" s="34">
        <f>'Manhour Breakdown'!M18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9.5" customHeight="1">
      <c r="A22" s="32"/>
      <c r="B22" s="28"/>
      <c r="C22" s="28"/>
      <c r="D22" s="7"/>
      <c r="E22" s="7"/>
      <c r="F22" s="7"/>
      <c r="G22" s="7"/>
      <c r="H22" s="7"/>
      <c r="I22" s="7"/>
    </row>
    <row r="23" spans="1:9" ht="19.5" customHeight="1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9.5" customHeight="1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9.5" customHeight="1">
      <c r="A25" s="36"/>
      <c r="B25" s="28"/>
      <c r="C25" s="37" t="s">
        <v>117</v>
      </c>
      <c r="D25" s="7"/>
      <c r="E25" s="7"/>
      <c r="F25" s="7"/>
      <c r="G25" s="7"/>
      <c r="H25" s="7"/>
      <c r="I25" s="35">
        <f>I23+I24</f>
        <v>0</v>
      </c>
    </row>
    <row r="26" spans="1:9" ht="19.5" customHeight="1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9.5" customHeight="1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G34</f>
        <v>0</v>
      </c>
    </row>
    <row r="28" spans="1:9" ht="19.5" customHeight="1">
      <c r="A28" s="7"/>
      <c r="B28" s="7"/>
      <c r="C28" s="38" t="s">
        <v>87</v>
      </c>
      <c r="D28" s="7"/>
      <c r="E28" s="7"/>
      <c r="F28" s="7"/>
      <c r="G28" s="7"/>
      <c r="H28" s="7"/>
      <c r="I28" s="40">
        <f>SUM(I25:I27)</f>
        <v>0</v>
      </c>
    </row>
    <row r="31" ht="19.5" customHeight="1">
      <c r="C31" s="42" t="s">
        <v>85</v>
      </c>
    </row>
    <row r="32" spans="3:7" ht="19.5" customHeight="1">
      <c r="C32" s="42" t="s">
        <v>88</v>
      </c>
      <c r="G32" s="62">
        <v>0</v>
      </c>
    </row>
    <row r="33" ht="19.5" customHeight="1" thickBot="1">
      <c r="G33" s="61">
        <v>0</v>
      </c>
    </row>
    <row r="34" spans="5:7" ht="19.5" customHeight="1">
      <c r="E34" t="s">
        <v>89</v>
      </c>
      <c r="G34" s="43">
        <f>SUM(G32:G33)</f>
        <v>0</v>
      </c>
    </row>
  </sheetData>
  <sheetProtection/>
  <mergeCells count="6"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4">
      <selection activeCell="A42" sqref="A42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92</v>
      </c>
      <c r="B9" s="28"/>
      <c r="C9" s="28"/>
      <c r="D9" s="7"/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19.5" customHeight="1">
      <c r="A11" s="28"/>
      <c r="B11" s="28" t="s">
        <v>13</v>
      </c>
      <c r="C11" s="28"/>
      <c r="D11" s="29">
        <f>'Manhour Breakdown'!C24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 aca="true" t="shared" si="0" ref="I11:I17">G11*D11</f>
        <v>0</v>
      </c>
    </row>
    <row r="12" spans="1:9" ht="19.5" customHeight="1">
      <c r="A12" s="32"/>
      <c r="B12" s="33" t="s">
        <v>74</v>
      </c>
      <c r="C12" s="28"/>
      <c r="D12" s="34">
        <f>'Manhour Breakdown'!D24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t="shared" si="0"/>
        <v>0</v>
      </c>
    </row>
    <row r="13" spans="1:9" ht="19.5" customHeight="1">
      <c r="A13" s="28"/>
      <c r="B13" s="28" t="s">
        <v>15</v>
      </c>
      <c r="C13" s="28"/>
      <c r="D13" s="34">
        <f>'Manhour Breakdown'!E24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9.5" customHeight="1">
      <c r="A14" s="32"/>
      <c r="B14" s="33" t="s">
        <v>75</v>
      </c>
      <c r="C14" s="28"/>
      <c r="D14" s="34">
        <f>'Manhour Breakdown'!F24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16</v>
      </c>
      <c r="C15" s="28"/>
      <c r="D15" s="34">
        <f>'Manhour Breakdown'!G24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9.5" customHeight="1">
      <c r="A16" s="32"/>
      <c r="B16" s="28" t="s">
        <v>76</v>
      </c>
      <c r="C16" s="28"/>
      <c r="D16" s="34">
        <f>'Manhour Breakdown'!H24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9.5" customHeight="1">
      <c r="A17" s="28"/>
      <c r="B17" s="28" t="s">
        <v>73</v>
      </c>
      <c r="C17" s="28"/>
      <c r="D17" s="34">
        <f>'Manhour Breakdown'!I24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tr">
        <f>'Manhour Rates'!A24</f>
        <v>Classification A</v>
      </c>
      <c r="C18" s="28"/>
      <c r="D18" s="34">
        <f>'Manhour Breakdown'!J24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9.5" customHeight="1">
      <c r="A19" s="28"/>
      <c r="B19" s="28" t="str">
        <f>'Manhour Rates'!A26</f>
        <v>Classification B</v>
      </c>
      <c r="C19" s="28"/>
      <c r="D19" s="34">
        <f>'Manhour Breakdown'!K24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9.5" customHeight="1">
      <c r="A20" s="28"/>
      <c r="B20" s="28" t="str">
        <f>'Manhour Rates'!A28</f>
        <v>Classification C</v>
      </c>
      <c r="C20" s="28"/>
      <c r="D20" s="34">
        <f>'Manhour Breakdown'!L24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9.5" customHeight="1">
      <c r="A21" s="28"/>
      <c r="B21" s="28" t="str">
        <f>'Manhour Rates'!A30</f>
        <v>Classification D</v>
      </c>
      <c r="C21" s="28"/>
      <c r="D21" s="34">
        <f>'Manhour Breakdown'!M24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9.5" customHeight="1">
      <c r="A22" s="32"/>
      <c r="B22" s="28"/>
      <c r="C22" s="28"/>
      <c r="D22" s="7"/>
      <c r="E22" s="7"/>
      <c r="F22" s="7"/>
      <c r="G22" s="7"/>
      <c r="H22" s="7"/>
      <c r="I22" s="7"/>
    </row>
    <row r="23" spans="1:9" ht="19.5" customHeight="1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9.5" customHeight="1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9.5" customHeight="1">
      <c r="A25" s="36"/>
      <c r="B25" s="28"/>
      <c r="C25" s="37" t="s">
        <v>117</v>
      </c>
      <c r="D25" s="7"/>
      <c r="E25" s="7"/>
      <c r="F25" s="7"/>
      <c r="G25" s="7"/>
      <c r="H25" s="7"/>
      <c r="I25" s="35">
        <f>I23+I24</f>
        <v>0</v>
      </c>
    </row>
    <row r="26" spans="1:9" ht="19.5" customHeight="1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9.5" customHeight="1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G34</f>
        <v>0</v>
      </c>
    </row>
    <row r="28" spans="1:9" ht="19.5" customHeight="1">
      <c r="A28" s="7"/>
      <c r="B28" s="7"/>
      <c r="C28" s="38" t="s">
        <v>87</v>
      </c>
      <c r="D28" s="7"/>
      <c r="E28" s="7"/>
      <c r="F28" s="7"/>
      <c r="G28" s="7"/>
      <c r="H28" s="7"/>
      <c r="I28" s="40">
        <f>SUM(I25:I27)</f>
        <v>0</v>
      </c>
    </row>
    <row r="31" ht="19.5" customHeight="1">
      <c r="C31" s="42" t="s">
        <v>85</v>
      </c>
    </row>
    <row r="32" spans="3:7" ht="19.5" customHeight="1">
      <c r="C32" s="42" t="s">
        <v>88</v>
      </c>
      <c r="G32" s="62">
        <v>0</v>
      </c>
    </row>
    <row r="33" ht="19.5" customHeight="1" thickBot="1">
      <c r="G33" s="61">
        <v>0</v>
      </c>
    </row>
    <row r="34" spans="5:7" ht="19.5" customHeight="1">
      <c r="E34" t="s">
        <v>89</v>
      </c>
      <c r="G34" s="43">
        <f>SUM(G32:G33)</f>
        <v>0</v>
      </c>
    </row>
  </sheetData>
  <sheetProtection/>
  <mergeCells count="6"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SheetLayoutView="100" zoomScalePageLayoutView="0" workbookViewId="0" topLeftCell="B1">
      <selection activeCell="A42" sqref="A42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  <col min="11" max="11" width="27.57421875" style="0" customWidth="1"/>
    <col min="12" max="17" width="10.7109375" style="0" customWidth="1"/>
  </cols>
  <sheetData>
    <row r="1" spans="1:1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  <c r="K1" s="117" t="str">
        <f>A1</f>
        <v>SANITARY SEWER SYSTEM UPGRADES</v>
      </c>
      <c r="L1" s="117"/>
      <c r="M1" s="117"/>
      <c r="N1" s="117"/>
      <c r="O1" s="117"/>
      <c r="P1" s="117"/>
      <c r="Q1" s="117"/>
      <c r="R1" s="95"/>
      <c r="S1" s="95"/>
    </row>
    <row r="2" spans="1:1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  <c r="K2" s="117" t="str">
        <f>A2</f>
        <v>"[SERVICE AREA] XXX-X-XXXX"</v>
      </c>
      <c r="L2" s="117"/>
      <c r="M2" s="117"/>
      <c r="N2" s="117"/>
      <c r="O2" s="117"/>
      <c r="P2" s="117"/>
      <c r="Q2" s="117"/>
      <c r="R2" s="95"/>
      <c r="S2" s="95"/>
    </row>
    <row r="3" spans="1:1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  <c r="K3" s="117" t="str">
        <f>A3</f>
        <v>"DPW Project No. XX-XX-XX-XXXX"</v>
      </c>
      <c r="L3" s="117"/>
      <c r="M3" s="117"/>
      <c r="N3" s="117"/>
      <c r="O3" s="117"/>
      <c r="P3" s="117"/>
      <c r="Q3" s="117"/>
      <c r="R3" s="95"/>
      <c r="S3" s="95"/>
    </row>
    <row r="4" spans="1:1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  <c r="K4" s="117" t="str">
        <f>A4</f>
        <v>CITY OF BATON ROUGE, PARISH OF EAST BATON ROUGE</v>
      </c>
      <c r="L4" s="117"/>
      <c r="M4" s="117"/>
      <c r="N4" s="117"/>
      <c r="O4" s="117"/>
      <c r="P4" s="117"/>
      <c r="Q4" s="117"/>
      <c r="R4" s="95"/>
      <c r="S4" s="95"/>
    </row>
    <row r="5" spans="1:1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  <c r="K5" s="117" t="str">
        <f>A5</f>
        <v>DEPARTMENT OF PUBLIC WORKS</v>
      </c>
      <c r="L5" s="117"/>
      <c r="M5" s="117"/>
      <c r="N5" s="117"/>
      <c r="O5" s="117"/>
      <c r="P5" s="117"/>
      <c r="Q5" s="117"/>
      <c r="R5" s="95"/>
      <c r="S5" s="95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17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  <c r="K7" s="119" t="str">
        <f>A7</f>
        <v>"Design Consultant Name"</v>
      </c>
      <c r="L7" s="119"/>
      <c r="M7" s="119"/>
      <c r="N7" s="119"/>
      <c r="O7" s="119"/>
      <c r="P7" s="119"/>
      <c r="Q7" s="119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17" ht="19.5" customHeight="1">
      <c r="A9" s="41" t="s">
        <v>119</v>
      </c>
      <c r="B9" s="28"/>
      <c r="C9" s="28"/>
      <c r="D9" s="70" t="s">
        <v>148</v>
      </c>
      <c r="E9" s="7"/>
      <c r="F9" s="7"/>
      <c r="G9" s="7"/>
      <c r="H9" s="7"/>
      <c r="I9" s="7"/>
      <c r="K9" s="85"/>
      <c r="L9" s="118" t="s">
        <v>102</v>
      </c>
      <c r="M9" s="118"/>
      <c r="N9" s="118"/>
      <c r="O9" s="118"/>
      <c r="P9" s="118"/>
      <c r="Q9" s="118"/>
    </row>
    <row r="10" spans="1:17" ht="19.5" customHeight="1">
      <c r="A10" s="28"/>
      <c r="B10" s="28"/>
      <c r="C10" s="28"/>
      <c r="D10" s="7"/>
      <c r="E10" s="7"/>
      <c r="F10" s="7"/>
      <c r="G10" s="7"/>
      <c r="H10" s="7"/>
      <c r="I10" s="7"/>
      <c r="K10" s="85"/>
      <c r="L10" s="86" t="s">
        <v>134</v>
      </c>
      <c r="M10" s="86" t="s">
        <v>122</v>
      </c>
      <c r="N10" s="86" t="s">
        <v>135</v>
      </c>
      <c r="O10" s="86" t="s">
        <v>120</v>
      </c>
      <c r="P10" s="86" t="s">
        <v>73</v>
      </c>
      <c r="Q10" s="86" t="s">
        <v>136</v>
      </c>
    </row>
    <row r="11" spans="1:17" ht="19.5" customHeight="1">
      <c r="A11" s="28"/>
      <c r="B11" s="28" t="s">
        <v>134</v>
      </c>
      <c r="C11" s="28"/>
      <c r="D11" s="93">
        <f>L18</f>
        <v>0</v>
      </c>
      <c r="E11" s="7" t="s">
        <v>79</v>
      </c>
      <c r="F11" s="7" t="s">
        <v>33</v>
      </c>
      <c r="G11" s="68">
        <v>0</v>
      </c>
      <c r="H11" s="31" t="s">
        <v>80</v>
      </c>
      <c r="I11" s="30">
        <f aca="true" t="shared" si="0" ref="I11:I16">G11*D11</f>
        <v>0</v>
      </c>
      <c r="K11" s="87" t="s">
        <v>142</v>
      </c>
      <c r="L11" s="85"/>
      <c r="M11" s="85"/>
      <c r="N11" s="85"/>
      <c r="O11" s="85"/>
      <c r="P11" s="85"/>
      <c r="Q11" s="85"/>
    </row>
    <row r="12" spans="1:17" ht="19.5" customHeight="1">
      <c r="A12" s="28"/>
      <c r="B12" s="28" t="s">
        <v>120</v>
      </c>
      <c r="C12" s="28"/>
      <c r="D12" s="93">
        <f>O18</f>
        <v>0</v>
      </c>
      <c r="E12" s="7" t="s">
        <v>79</v>
      </c>
      <c r="F12" s="7" t="s">
        <v>33</v>
      </c>
      <c r="G12" s="68">
        <v>0</v>
      </c>
      <c r="H12" s="31" t="s">
        <v>80</v>
      </c>
      <c r="I12" s="30">
        <f t="shared" si="0"/>
        <v>0</v>
      </c>
      <c r="K12" s="87"/>
      <c r="L12" s="85"/>
      <c r="M12" s="85"/>
      <c r="N12" s="85"/>
      <c r="O12" s="85"/>
      <c r="P12" s="85"/>
      <c r="Q12" s="85"/>
    </row>
    <row r="13" spans="1:17" ht="19.5" customHeight="1">
      <c r="A13" s="32"/>
      <c r="B13" s="33" t="s">
        <v>122</v>
      </c>
      <c r="C13" s="28"/>
      <c r="D13" s="94">
        <f>M18</f>
        <v>0</v>
      </c>
      <c r="E13" s="7" t="s">
        <v>79</v>
      </c>
      <c r="F13" s="7" t="s">
        <v>33</v>
      </c>
      <c r="G13" s="69">
        <v>0</v>
      </c>
      <c r="H13" s="31" t="s">
        <v>80</v>
      </c>
      <c r="I13" s="30">
        <f t="shared" si="0"/>
        <v>0</v>
      </c>
      <c r="K13" s="85" t="s">
        <v>137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</row>
    <row r="14" spans="1:17" ht="19.5" customHeight="1">
      <c r="A14" s="28"/>
      <c r="B14" s="28" t="s">
        <v>135</v>
      </c>
      <c r="C14" s="28"/>
      <c r="D14" s="94">
        <f>N18</f>
        <v>0</v>
      </c>
      <c r="E14" s="7" t="s">
        <v>79</v>
      </c>
      <c r="F14" s="7" t="s">
        <v>33</v>
      </c>
      <c r="G14" s="69">
        <v>0</v>
      </c>
      <c r="H14" s="31" t="s">
        <v>80</v>
      </c>
      <c r="I14" s="30">
        <f t="shared" si="0"/>
        <v>0</v>
      </c>
      <c r="K14" s="85" t="s">
        <v>138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spans="1:17" ht="19.5" customHeight="1">
      <c r="A15" s="32"/>
      <c r="B15" s="28" t="s">
        <v>76</v>
      </c>
      <c r="C15" s="28"/>
      <c r="D15" s="94">
        <f>Q18</f>
        <v>0</v>
      </c>
      <c r="E15" s="7" t="s">
        <v>79</v>
      </c>
      <c r="F15" s="7" t="s">
        <v>33</v>
      </c>
      <c r="G15" s="69">
        <v>0</v>
      </c>
      <c r="H15" s="31" t="s">
        <v>80</v>
      </c>
      <c r="I15" s="30">
        <f t="shared" si="0"/>
        <v>0</v>
      </c>
      <c r="K15" s="85" t="s">
        <v>139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</row>
    <row r="16" spans="1:17" ht="19.5" customHeight="1">
      <c r="A16" s="28"/>
      <c r="B16" s="28" t="s">
        <v>73</v>
      </c>
      <c r="C16" s="28"/>
      <c r="D16" s="94">
        <f>P18</f>
        <v>0</v>
      </c>
      <c r="E16" s="7" t="s">
        <v>79</v>
      </c>
      <c r="F16" s="7" t="s">
        <v>33</v>
      </c>
      <c r="G16" s="69">
        <v>0</v>
      </c>
      <c r="H16" s="31" t="s">
        <v>80</v>
      </c>
      <c r="I16" s="30">
        <f t="shared" si="0"/>
        <v>0</v>
      </c>
      <c r="K16" s="85" t="s">
        <v>140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</row>
    <row r="17" spans="1:17" ht="19.5" customHeight="1" thickBot="1">
      <c r="A17" s="32"/>
      <c r="B17" s="28"/>
      <c r="C17" s="28"/>
      <c r="D17" s="7"/>
      <c r="E17" s="7"/>
      <c r="F17" s="7"/>
      <c r="G17" s="7"/>
      <c r="H17" s="7"/>
      <c r="I17" s="7"/>
      <c r="K17" s="89" t="s">
        <v>141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</row>
    <row r="18" spans="1:17" ht="19.5" customHeight="1">
      <c r="A18" s="32"/>
      <c r="B18" s="28"/>
      <c r="C18" s="28" t="s">
        <v>86</v>
      </c>
      <c r="D18" s="7"/>
      <c r="E18" s="7"/>
      <c r="F18" s="7"/>
      <c r="G18" s="7"/>
      <c r="H18" s="7"/>
      <c r="I18" s="30">
        <f>SUM(I11:I16)</f>
        <v>0</v>
      </c>
      <c r="K18" s="91" t="s">
        <v>71</v>
      </c>
      <c r="L18" s="92">
        <f aca="true" t="shared" si="1" ref="L18:Q18">SUM(L13:L17)</f>
        <v>0</v>
      </c>
      <c r="M18" s="92">
        <f t="shared" si="1"/>
        <v>0</v>
      </c>
      <c r="N18" s="92">
        <f t="shared" si="1"/>
        <v>0</v>
      </c>
      <c r="O18" s="92">
        <f t="shared" si="1"/>
        <v>0</v>
      </c>
      <c r="P18" s="92">
        <f t="shared" si="1"/>
        <v>0</v>
      </c>
      <c r="Q18" s="92">
        <f t="shared" si="1"/>
        <v>0</v>
      </c>
    </row>
    <row r="19" spans="1:9" ht="19.5" customHeight="1">
      <c r="A19" s="36"/>
      <c r="B19" s="28"/>
      <c r="C19" s="37" t="s">
        <v>77</v>
      </c>
      <c r="D19" s="59">
        <v>0</v>
      </c>
      <c r="E19" s="7"/>
      <c r="F19" s="7"/>
      <c r="G19" s="7"/>
      <c r="H19" s="7"/>
      <c r="I19" s="35">
        <f>I18*D19</f>
        <v>0</v>
      </c>
    </row>
    <row r="20" spans="1:9" ht="19.5" customHeight="1">
      <c r="A20" s="36"/>
      <c r="B20" s="28"/>
      <c r="C20" s="37" t="s">
        <v>117</v>
      </c>
      <c r="D20" s="7"/>
      <c r="E20" s="7"/>
      <c r="F20" s="7"/>
      <c r="G20" s="7"/>
      <c r="H20" s="7"/>
      <c r="I20" s="35">
        <f>I18+I19</f>
        <v>0</v>
      </c>
    </row>
    <row r="21" spans="1:9" ht="19.5" customHeight="1">
      <c r="A21" s="28"/>
      <c r="B21" s="28"/>
      <c r="C21" s="38" t="s">
        <v>78</v>
      </c>
      <c r="D21" s="7"/>
      <c r="E21" s="7"/>
      <c r="F21" s="7"/>
      <c r="G21" s="7"/>
      <c r="H21" s="7"/>
      <c r="I21" s="35">
        <f>I20*0.15</f>
        <v>0</v>
      </c>
    </row>
    <row r="22" spans="1:9" ht="19.5" customHeight="1" thickBot="1">
      <c r="A22" s="7"/>
      <c r="B22" s="7"/>
      <c r="C22" s="38" t="s">
        <v>81</v>
      </c>
      <c r="D22" s="7"/>
      <c r="E22" s="7"/>
      <c r="F22" s="7"/>
      <c r="G22" s="7"/>
      <c r="H22" s="7"/>
      <c r="I22" s="39">
        <f>G29</f>
        <v>0</v>
      </c>
    </row>
    <row r="23" spans="1:9" ht="19.5" customHeight="1">
      <c r="A23" s="7"/>
      <c r="B23" s="7"/>
      <c r="C23" s="38" t="s">
        <v>87</v>
      </c>
      <c r="D23" s="7"/>
      <c r="E23" s="7"/>
      <c r="F23" s="7"/>
      <c r="G23" s="7"/>
      <c r="H23" s="7"/>
      <c r="I23" s="40">
        <f>SUM(I20:I22)</f>
        <v>0</v>
      </c>
    </row>
    <row r="26" ht="19.5" customHeight="1">
      <c r="C26" s="42" t="s">
        <v>85</v>
      </c>
    </row>
    <row r="27" spans="3:7" ht="19.5" customHeight="1">
      <c r="C27" s="42" t="s">
        <v>88</v>
      </c>
      <c r="G27" s="62">
        <v>0</v>
      </c>
    </row>
    <row r="28" ht="19.5" customHeight="1" thickBot="1">
      <c r="G28" s="61">
        <v>0</v>
      </c>
    </row>
    <row r="29" spans="5:7" ht="19.5" customHeight="1">
      <c r="E29" t="s">
        <v>89</v>
      </c>
      <c r="G29" s="43">
        <f>SUM(G27:G28)</f>
        <v>0</v>
      </c>
    </row>
  </sheetData>
  <sheetProtection/>
  <mergeCells count="13">
    <mergeCell ref="L9:Q9"/>
    <mergeCell ref="K1:Q1"/>
    <mergeCell ref="K2:Q2"/>
    <mergeCell ref="K3:Q3"/>
    <mergeCell ref="K4:Q4"/>
    <mergeCell ref="K5:Q5"/>
    <mergeCell ref="K7:Q7"/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Width="2" fitToHeight="1" horizontalDpi="600" verticalDpi="600" orientation="portrait" pageOrder="overThenDown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42" sqref="A42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124</v>
      </c>
      <c r="B9" s="28"/>
      <c r="C9" s="28"/>
      <c r="D9" s="70" t="s">
        <v>149</v>
      </c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59.25" customHeight="1">
      <c r="A11" s="28"/>
      <c r="B11" s="28"/>
      <c r="C11" s="28"/>
      <c r="D11" s="120" t="s">
        <v>150</v>
      </c>
      <c r="E11" s="121"/>
      <c r="F11" s="121"/>
      <c r="G11" s="121"/>
      <c r="H11" s="121"/>
      <c r="I11" s="121"/>
    </row>
    <row r="12" spans="1:9" ht="19.5" customHeight="1">
      <c r="A12" s="28"/>
      <c r="B12" s="28"/>
      <c r="C12" s="28"/>
      <c r="D12" s="7"/>
      <c r="E12" s="7"/>
      <c r="F12" s="7"/>
      <c r="G12" s="7"/>
      <c r="H12" s="7"/>
      <c r="I12" s="7"/>
    </row>
    <row r="13" spans="1:9" ht="19.5" customHeight="1">
      <c r="A13" s="28"/>
      <c r="B13" s="28" t="s">
        <v>125</v>
      </c>
      <c r="C13" s="28"/>
      <c r="D13" s="66">
        <v>0</v>
      </c>
      <c r="E13" s="7" t="s">
        <v>79</v>
      </c>
      <c r="F13" s="7" t="s">
        <v>33</v>
      </c>
      <c r="G13" s="68">
        <v>0</v>
      </c>
      <c r="H13" s="31" t="s">
        <v>80</v>
      </c>
      <c r="I13" s="30">
        <f aca="true" t="shared" si="0" ref="I13:I18">G13*D13</f>
        <v>0</v>
      </c>
    </row>
    <row r="14" spans="1:9" ht="19.5" customHeight="1">
      <c r="A14" s="32"/>
      <c r="B14" s="33" t="s">
        <v>13</v>
      </c>
      <c r="C14" s="28"/>
      <c r="D14" s="67">
        <v>0</v>
      </c>
      <c r="E14" s="7" t="s">
        <v>79</v>
      </c>
      <c r="F14" s="7" t="s">
        <v>33</v>
      </c>
      <c r="G14" s="69"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15</v>
      </c>
      <c r="C15" s="28"/>
      <c r="D15" s="67">
        <v>0</v>
      </c>
      <c r="E15" s="7" t="s">
        <v>79</v>
      </c>
      <c r="F15" s="7" t="s">
        <v>33</v>
      </c>
      <c r="G15" s="69">
        <v>0</v>
      </c>
      <c r="H15" s="31" t="s">
        <v>80</v>
      </c>
      <c r="I15" s="30">
        <f t="shared" si="0"/>
        <v>0</v>
      </c>
    </row>
    <row r="16" spans="1:9" ht="19.5" customHeight="1">
      <c r="A16" s="28"/>
      <c r="B16" s="28" t="s">
        <v>121</v>
      </c>
      <c r="C16" s="28"/>
      <c r="D16" s="67">
        <v>0</v>
      </c>
      <c r="E16" s="7" t="s">
        <v>79</v>
      </c>
      <c r="F16" s="7" t="s">
        <v>33</v>
      </c>
      <c r="G16" s="69">
        <v>0</v>
      </c>
      <c r="H16" s="31" t="s">
        <v>80</v>
      </c>
      <c r="I16" s="30">
        <f t="shared" si="0"/>
        <v>0</v>
      </c>
    </row>
    <row r="17" spans="1:9" ht="19.5" customHeight="1">
      <c r="A17" s="32"/>
      <c r="B17" s="28" t="s">
        <v>76</v>
      </c>
      <c r="C17" s="28"/>
      <c r="D17" s="67">
        <v>0</v>
      </c>
      <c r="E17" s="7" t="s">
        <v>79</v>
      </c>
      <c r="F17" s="7" t="s">
        <v>33</v>
      </c>
      <c r="G17" s="69"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">
        <v>73</v>
      </c>
      <c r="C18" s="28"/>
      <c r="D18" s="67">
        <v>0</v>
      </c>
      <c r="E18" s="7" t="s">
        <v>79</v>
      </c>
      <c r="F18" s="7" t="s">
        <v>33</v>
      </c>
      <c r="G18" s="69">
        <v>0</v>
      </c>
      <c r="H18" s="31" t="s">
        <v>80</v>
      </c>
      <c r="I18" s="30">
        <f t="shared" si="0"/>
        <v>0</v>
      </c>
    </row>
    <row r="19" spans="1:9" ht="19.5" customHeight="1">
      <c r="A19" s="32"/>
      <c r="B19" s="28"/>
      <c r="C19" s="28"/>
      <c r="D19" s="7"/>
      <c r="E19" s="7"/>
      <c r="F19" s="7"/>
      <c r="G19" s="7"/>
      <c r="H19" s="7"/>
      <c r="I19" s="7"/>
    </row>
    <row r="20" spans="1:9" ht="19.5" customHeight="1">
      <c r="A20" s="32"/>
      <c r="B20" s="28"/>
      <c r="C20" s="28" t="s">
        <v>86</v>
      </c>
      <c r="D20" s="7"/>
      <c r="E20" s="7"/>
      <c r="F20" s="7"/>
      <c r="G20" s="7"/>
      <c r="H20" s="7"/>
      <c r="I20" s="30">
        <f>SUM(I13:I18)</f>
        <v>0</v>
      </c>
    </row>
    <row r="21" spans="1:9" ht="19.5" customHeight="1">
      <c r="A21" s="36"/>
      <c r="B21" s="28"/>
      <c r="C21" s="37" t="s">
        <v>77</v>
      </c>
      <c r="D21" s="59">
        <v>0</v>
      </c>
      <c r="E21" s="7"/>
      <c r="F21" s="7"/>
      <c r="G21" s="7"/>
      <c r="H21" s="7"/>
      <c r="I21" s="35">
        <f>I20*D21</f>
        <v>0</v>
      </c>
    </row>
    <row r="22" spans="1:9" ht="19.5" customHeight="1">
      <c r="A22" s="36"/>
      <c r="B22" s="28"/>
      <c r="C22" s="37" t="s">
        <v>117</v>
      </c>
      <c r="D22" s="7"/>
      <c r="E22" s="7"/>
      <c r="F22" s="7"/>
      <c r="G22" s="7"/>
      <c r="H22" s="7"/>
      <c r="I22" s="35">
        <f>I20+I21</f>
        <v>0</v>
      </c>
    </row>
    <row r="23" spans="1:9" ht="19.5" customHeight="1">
      <c r="A23" s="28"/>
      <c r="B23" s="28"/>
      <c r="C23" s="38" t="s">
        <v>78</v>
      </c>
      <c r="D23" s="7"/>
      <c r="E23" s="7"/>
      <c r="F23" s="7"/>
      <c r="G23" s="7"/>
      <c r="H23" s="7"/>
      <c r="I23" s="35">
        <f>I22*0.15</f>
        <v>0</v>
      </c>
    </row>
    <row r="24" spans="1:9" ht="19.5" customHeight="1" thickBot="1">
      <c r="A24" s="7"/>
      <c r="B24" s="7"/>
      <c r="C24" s="38" t="s">
        <v>81</v>
      </c>
      <c r="D24" s="7"/>
      <c r="E24" s="7"/>
      <c r="F24" s="7"/>
      <c r="G24" s="7"/>
      <c r="H24" s="7"/>
      <c r="I24" s="39">
        <f>G31</f>
        <v>0</v>
      </c>
    </row>
    <row r="25" spans="1:9" ht="19.5" customHeight="1">
      <c r="A25" s="7"/>
      <c r="B25" s="7"/>
      <c r="C25" s="38" t="s">
        <v>87</v>
      </c>
      <c r="D25" s="7"/>
      <c r="E25" s="7"/>
      <c r="F25" s="7"/>
      <c r="G25" s="7"/>
      <c r="H25" s="7"/>
      <c r="I25" s="40">
        <f>SUM(I22:I24)</f>
        <v>0</v>
      </c>
    </row>
    <row r="28" ht="19.5" customHeight="1">
      <c r="C28" s="42" t="s">
        <v>85</v>
      </c>
    </row>
    <row r="29" spans="3:7" ht="19.5" customHeight="1">
      <c r="C29" s="42" t="s">
        <v>88</v>
      </c>
      <c r="G29" s="62">
        <v>0</v>
      </c>
    </row>
    <row r="30" ht="19.5" customHeight="1" thickBot="1">
      <c r="G30" s="61">
        <v>0</v>
      </c>
    </row>
    <row r="31" spans="5:7" ht="19.5" customHeight="1">
      <c r="E31" t="s">
        <v>89</v>
      </c>
      <c r="G31" s="43">
        <f>SUM(G29:G30)</f>
        <v>0</v>
      </c>
    </row>
  </sheetData>
  <sheetProtection/>
  <mergeCells count="7">
    <mergeCell ref="D11:I11"/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42" sqref="A42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90</v>
      </c>
      <c r="B9" s="28"/>
      <c r="C9" s="28"/>
      <c r="D9" s="7"/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19.5" customHeight="1">
      <c r="A11" s="28"/>
      <c r="B11" s="28" t="s">
        <v>13</v>
      </c>
      <c r="C11" s="28"/>
      <c r="D11" s="29">
        <f>'Manhour Breakdown'!C66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 aca="true" t="shared" si="0" ref="I11:I17">G11*D11</f>
        <v>0</v>
      </c>
    </row>
    <row r="12" spans="1:9" ht="19.5" customHeight="1">
      <c r="A12" s="32"/>
      <c r="B12" s="33" t="s">
        <v>74</v>
      </c>
      <c r="C12" s="28"/>
      <c r="D12" s="34">
        <f>'Manhour Breakdown'!D66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t="shared" si="0"/>
        <v>0</v>
      </c>
    </row>
    <row r="13" spans="1:9" ht="19.5" customHeight="1">
      <c r="A13" s="28"/>
      <c r="B13" s="28" t="s">
        <v>15</v>
      </c>
      <c r="C13" s="28"/>
      <c r="D13" s="34">
        <f>'Manhour Breakdown'!E66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9.5" customHeight="1">
      <c r="A14" s="32"/>
      <c r="B14" s="33" t="s">
        <v>75</v>
      </c>
      <c r="C14" s="28"/>
      <c r="D14" s="34">
        <f>'Manhour Breakdown'!F66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16</v>
      </c>
      <c r="C15" s="28"/>
      <c r="D15" s="34">
        <f>'Manhour Breakdown'!G66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9.5" customHeight="1">
      <c r="A16" s="32"/>
      <c r="B16" s="28" t="s">
        <v>76</v>
      </c>
      <c r="C16" s="28"/>
      <c r="D16" s="34">
        <f>'Manhour Breakdown'!H66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9.5" customHeight="1">
      <c r="A17" s="28"/>
      <c r="B17" s="28" t="s">
        <v>73</v>
      </c>
      <c r="C17" s="28"/>
      <c r="D17" s="34">
        <f>'Manhour Breakdown'!I66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tr">
        <f>'Manhour Rates'!A24</f>
        <v>Classification A</v>
      </c>
      <c r="C18" s="28"/>
      <c r="D18" s="34">
        <f>'Manhour Breakdown'!J66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9.5" customHeight="1">
      <c r="A19" s="28"/>
      <c r="B19" s="28" t="str">
        <f>'Manhour Rates'!A26</f>
        <v>Classification B</v>
      </c>
      <c r="C19" s="28"/>
      <c r="D19" s="34">
        <f>'Manhour Breakdown'!K66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9.5" customHeight="1">
      <c r="A20" s="28"/>
      <c r="B20" s="28" t="str">
        <f>'Manhour Rates'!A28</f>
        <v>Classification C</v>
      </c>
      <c r="C20" s="28"/>
      <c r="D20" s="34">
        <f>'Manhour Breakdown'!L66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9.5" customHeight="1">
      <c r="A21" s="28"/>
      <c r="B21" s="28" t="str">
        <f>'Manhour Rates'!A30</f>
        <v>Classification D</v>
      </c>
      <c r="C21" s="28"/>
      <c r="D21" s="34">
        <f>'Manhour Breakdown'!M66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9.5" customHeight="1">
      <c r="A22" s="32"/>
      <c r="B22" s="28"/>
      <c r="C22" s="28"/>
      <c r="D22" s="7"/>
      <c r="E22" s="7"/>
      <c r="F22" s="7"/>
      <c r="G22" s="7"/>
      <c r="H22" s="7"/>
      <c r="I22" s="7"/>
    </row>
    <row r="23" spans="1:9" ht="19.5" customHeight="1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9.5" customHeight="1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9.5" customHeight="1">
      <c r="A25" s="36"/>
      <c r="B25" s="28"/>
      <c r="C25" s="37" t="s">
        <v>117</v>
      </c>
      <c r="D25" s="7"/>
      <c r="E25" s="7"/>
      <c r="F25" s="7"/>
      <c r="G25" s="7"/>
      <c r="H25" s="7"/>
      <c r="I25" s="35">
        <f>I23+I24</f>
        <v>0</v>
      </c>
    </row>
    <row r="26" spans="1:9" ht="19.5" customHeight="1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9.5" customHeight="1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G34</f>
        <v>0</v>
      </c>
    </row>
    <row r="28" spans="1:9" ht="19.5" customHeight="1">
      <c r="A28" s="7"/>
      <c r="B28" s="7"/>
      <c r="C28" s="38" t="s">
        <v>87</v>
      </c>
      <c r="D28" s="7"/>
      <c r="E28" s="7"/>
      <c r="F28" s="7"/>
      <c r="G28" s="7"/>
      <c r="H28" s="7"/>
      <c r="I28" s="40">
        <f>SUM(I25:I27)</f>
        <v>0</v>
      </c>
    </row>
    <row r="31" ht="19.5" customHeight="1">
      <c r="C31" s="42" t="s">
        <v>85</v>
      </c>
    </row>
    <row r="32" spans="3:7" ht="19.5" customHeight="1">
      <c r="C32" s="42" t="s">
        <v>88</v>
      </c>
      <c r="G32" s="62">
        <v>0</v>
      </c>
    </row>
    <row r="33" ht="19.5" customHeight="1" thickBot="1">
      <c r="G33" s="61">
        <v>0</v>
      </c>
    </row>
    <row r="34" spans="5:7" ht="19.5" customHeight="1">
      <c r="E34" t="s">
        <v>89</v>
      </c>
      <c r="G34" s="43">
        <f>SUM(G32:G33)</f>
        <v>0</v>
      </c>
    </row>
  </sheetData>
  <sheetProtection/>
  <mergeCells count="6"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9">
      <selection activeCell="D11" sqref="D11"/>
    </sheetView>
  </sheetViews>
  <sheetFormatPr defaultColWidth="9.140625" defaultRowHeight="19.5" customHeight="1"/>
  <cols>
    <col min="1" max="1" width="13.28125" style="0" customWidth="1"/>
    <col min="2" max="2" width="20.00390625" style="0" customWidth="1"/>
    <col min="3" max="3" width="22.57421875" style="0" customWidth="1"/>
    <col min="4" max="4" width="10.28125" style="0" bestFit="1" customWidth="1"/>
    <col min="6" max="6" width="4.00390625" style="0" customWidth="1"/>
    <col min="7" max="7" width="15.8515625" style="0" customWidth="1"/>
    <col min="8" max="8" width="4.28125" style="0" customWidth="1"/>
    <col min="9" max="9" width="23.00390625" style="0" customWidth="1"/>
  </cols>
  <sheetData>
    <row r="1" spans="1:9" ht="19.5" customHeight="1">
      <c r="A1" s="117" t="str">
        <f>'Manhour Breakdown'!A3:P3</f>
        <v>SANITARY SEWER SYSTEM UPGRADES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7" t="str">
        <f>'Manhour Breakdown'!A4:P4</f>
        <v>"[SERVICE AREA] XXX-X-XXXX"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7" t="str">
        <f>'Manhour Breakdown'!A5:P5</f>
        <v>"DPW Project No. XX-XX-XX-XXXX"</v>
      </c>
      <c r="B3" s="117"/>
      <c r="C3" s="117"/>
      <c r="D3" s="117"/>
      <c r="E3" s="117"/>
      <c r="F3" s="117"/>
      <c r="G3" s="117"/>
      <c r="H3" s="117"/>
      <c r="I3" s="117"/>
    </row>
    <row r="4" spans="1:9" ht="19.5" customHeight="1">
      <c r="A4" s="117" t="str">
        <f>'Manhour Breakdown'!A6:P6</f>
        <v>CITY OF BATON ROUGE, PARISH OF EAST BATON ROUGE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>
      <c r="A5" s="117" t="str">
        <f>'Manhour Breakdown'!A7:P7</f>
        <v>DEPARTMENT OF PUBLIC WORKS</v>
      </c>
      <c r="B5" s="117"/>
      <c r="C5" s="117"/>
      <c r="D5" s="117"/>
      <c r="E5" s="117"/>
      <c r="F5" s="117"/>
      <c r="G5" s="117"/>
      <c r="H5" s="117"/>
      <c r="I5" s="117"/>
    </row>
    <row r="6" spans="1:9" ht="19.5" customHeight="1">
      <c r="A6" s="28"/>
      <c r="B6" s="28"/>
      <c r="C6" s="28"/>
      <c r="D6" s="7"/>
      <c r="E6" s="7"/>
      <c r="F6" s="7"/>
      <c r="G6" s="7"/>
      <c r="H6" s="7"/>
      <c r="I6" s="7"/>
    </row>
    <row r="7" spans="1:9" ht="19.5" customHeight="1">
      <c r="A7" s="117" t="str">
        <f>'Manhour Breakdown'!A9:P9</f>
        <v>"Design Consultant Name"</v>
      </c>
      <c r="B7" s="117"/>
      <c r="C7" s="117"/>
      <c r="D7" s="117"/>
      <c r="E7" s="117"/>
      <c r="F7" s="117"/>
      <c r="G7" s="117"/>
      <c r="H7" s="117"/>
      <c r="I7" s="117"/>
    </row>
    <row r="8" spans="1:9" ht="19.5" customHeight="1">
      <c r="A8" s="28"/>
      <c r="B8" s="28"/>
      <c r="C8" s="28"/>
      <c r="D8" s="7"/>
      <c r="E8" s="7"/>
      <c r="F8" s="7"/>
      <c r="G8" s="7"/>
      <c r="H8" s="7"/>
      <c r="I8" s="7"/>
    </row>
    <row r="9" spans="1:9" ht="19.5" customHeight="1">
      <c r="A9" s="41" t="s">
        <v>91</v>
      </c>
      <c r="B9" s="28"/>
      <c r="C9" s="28"/>
      <c r="D9" s="7"/>
      <c r="E9" s="7"/>
      <c r="F9" s="7"/>
      <c r="G9" s="7"/>
      <c r="H9" s="7"/>
      <c r="I9" s="7"/>
    </row>
    <row r="10" spans="1:9" ht="19.5" customHeight="1">
      <c r="A10" s="28"/>
      <c r="B10" s="28"/>
      <c r="C10" s="28"/>
      <c r="D10" s="7"/>
      <c r="E10" s="7"/>
      <c r="F10" s="7"/>
      <c r="G10" s="7"/>
      <c r="H10" s="7"/>
      <c r="I10" s="7"/>
    </row>
    <row r="11" spans="1:9" ht="19.5" customHeight="1">
      <c r="A11" s="28"/>
      <c r="B11" s="28" t="s">
        <v>13</v>
      </c>
      <c r="C11" s="28"/>
      <c r="D11" s="29">
        <f>'Manhour Breakdown'!C122</f>
        <v>0</v>
      </c>
      <c r="E11" s="7" t="s">
        <v>79</v>
      </c>
      <c r="F11" s="7" t="s">
        <v>33</v>
      </c>
      <c r="G11" s="30">
        <f>'Manhour Rates'!C22</f>
        <v>0</v>
      </c>
      <c r="H11" s="31" t="s">
        <v>80</v>
      </c>
      <c r="I11" s="30">
        <f aca="true" t="shared" si="0" ref="I11:I17">G11*D11</f>
        <v>0</v>
      </c>
    </row>
    <row r="12" spans="1:9" ht="19.5" customHeight="1">
      <c r="A12" s="32"/>
      <c r="B12" s="33" t="s">
        <v>74</v>
      </c>
      <c r="C12" s="28"/>
      <c r="D12" s="34">
        <f>'Manhour Breakdown'!D122</f>
        <v>0</v>
      </c>
      <c r="E12" s="7" t="s">
        <v>79</v>
      </c>
      <c r="F12" s="7" t="s">
        <v>33</v>
      </c>
      <c r="G12" s="35">
        <f>'Manhour Rates'!C20</f>
        <v>0</v>
      </c>
      <c r="H12" s="31" t="s">
        <v>80</v>
      </c>
      <c r="I12" s="30">
        <f t="shared" si="0"/>
        <v>0</v>
      </c>
    </row>
    <row r="13" spans="1:9" ht="19.5" customHeight="1">
      <c r="A13" s="28"/>
      <c r="B13" s="28" t="s">
        <v>15</v>
      </c>
      <c r="C13" s="28"/>
      <c r="D13" s="34">
        <f>'Manhour Breakdown'!E122</f>
        <v>0</v>
      </c>
      <c r="E13" s="7" t="s">
        <v>79</v>
      </c>
      <c r="F13" s="7" t="s">
        <v>33</v>
      </c>
      <c r="G13" s="35">
        <f>'Manhour Rates'!C18</f>
        <v>0</v>
      </c>
      <c r="H13" s="31" t="s">
        <v>80</v>
      </c>
      <c r="I13" s="30">
        <f t="shared" si="0"/>
        <v>0</v>
      </c>
    </row>
    <row r="14" spans="1:9" ht="19.5" customHeight="1">
      <c r="A14" s="32"/>
      <c r="B14" s="33" t="s">
        <v>75</v>
      </c>
      <c r="C14" s="28"/>
      <c r="D14" s="34">
        <f>'Manhour Breakdown'!F122</f>
        <v>0</v>
      </c>
      <c r="E14" s="7" t="s">
        <v>79</v>
      </c>
      <c r="F14" s="7" t="s">
        <v>33</v>
      </c>
      <c r="G14" s="35">
        <f>'Manhour Rates'!C16</f>
        <v>0</v>
      </c>
      <c r="H14" s="31" t="s">
        <v>80</v>
      </c>
      <c r="I14" s="30">
        <f t="shared" si="0"/>
        <v>0</v>
      </c>
    </row>
    <row r="15" spans="1:9" ht="19.5" customHeight="1">
      <c r="A15" s="28"/>
      <c r="B15" s="28" t="s">
        <v>16</v>
      </c>
      <c r="C15" s="28"/>
      <c r="D15" s="34">
        <f>'Manhour Breakdown'!G122</f>
        <v>0</v>
      </c>
      <c r="E15" s="7" t="s">
        <v>79</v>
      </c>
      <c r="F15" s="7" t="s">
        <v>33</v>
      </c>
      <c r="G15" s="35">
        <f>'Manhour Rates'!C14</f>
        <v>0</v>
      </c>
      <c r="H15" s="31" t="s">
        <v>80</v>
      </c>
      <c r="I15" s="30">
        <f t="shared" si="0"/>
        <v>0</v>
      </c>
    </row>
    <row r="16" spans="1:9" ht="19.5" customHeight="1">
      <c r="A16" s="32"/>
      <c r="B16" s="28" t="s">
        <v>76</v>
      </c>
      <c r="C16" s="28"/>
      <c r="D16" s="34">
        <f>'Manhour Breakdown'!H122</f>
        <v>0</v>
      </c>
      <c r="E16" s="7" t="s">
        <v>79</v>
      </c>
      <c r="F16" s="7" t="s">
        <v>33</v>
      </c>
      <c r="G16" s="35">
        <f>'Manhour Rates'!C10</f>
        <v>0</v>
      </c>
      <c r="H16" s="31" t="s">
        <v>80</v>
      </c>
      <c r="I16" s="30">
        <f t="shared" si="0"/>
        <v>0</v>
      </c>
    </row>
    <row r="17" spans="1:9" ht="19.5" customHeight="1">
      <c r="A17" s="28"/>
      <c r="B17" s="28" t="s">
        <v>73</v>
      </c>
      <c r="C17" s="28"/>
      <c r="D17" s="34">
        <f>'Manhour Breakdown'!I122</f>
        <v>0</v>
      </c>
      <c r="E17" s="7" t="s">
        <v>79</v>
      </c>
      <c r="F17" s="7" t="s">
        <v>33</v>
      </c>
      <c r="G17" s="35">
        <f>'Manhour Rates'!C12</f>
        <v>0</v>
      </c>
      <c r="H17" s="31" t="s">
        <v>80</v>
      </c>
      <c r="I17" s="30">
        <f t="shared" si="0"/>
        <v>0</v>
      </c>
    </row>
    <row r="18" spans="1:9" ht="19.5" customHeight="1">
      <c r="A18" s="28"/>
      <c r="B18" s="28" t="str">
        <f>'Manhour Rates'!A24</f>
        <v>Classification A</v>
      </c>
      <c r="C18" s="28"/>
      <c r="D18" s="34">
        <f>'Manhour Breakdown'!J122</f>
        <v>0</v>
      </c>
      <c r="E18" s="7" t="s">
        <v>79</v>
      </c>
      <c r="F18" s="7" t="s">
        <v>33</v>
      </c>
      <c r="G18" s="35">
        <f>'Manhour Rates'!C24</f>
        <v>0</v>
      </c>
      <c r="H18" s="31" t="s">
        <v>80</v>
      </c>
      <c r="I18" s="30">
        <f>G18*D18</f>
        <v>0</v>
      </c>
    </row>
    <row r="19" spans="1:9" ht="19.5" customHeight="1">
      <c r="A19" s="28"/>
      <c r="B19" s="28" t="str">
        <f>'Manhour Rates'!A26</f>
        <v>Classification B</v>
      </c>
      <c r="C19" s="28"/>
      <c r="D19" s="34">
        <f>'Manhour Breakdown'!K122</f>
        <v>0</v>
      </c>
      <c r="E19" s="7" t="s">
        <v>79</v>
      </c>
      <c r="F19" s="7" t="s">
        <v>33</v>
      </c>
      <c r="G19" s="35">
        <f>'Manhour Rates'!C26</f>
        <v>0</v>
      </c>
      <c r="H19" s="31" t="s">
        <v>80</v>
      </c>
      <c r="I19" s="30">
        <f>G19*D19</f>
        <v>0</v>
      </c>
    </row>
    <row r="20" spans="1:9" ht="19.5" customHeight="1">
      <c r="A20" s="28"/>
      <c r="B20" s="28" t="str">
        <f>'Manhour Rates'!A28</f>
        <v>Classification C</v>
      </c>
      <c r="C20" s="28"/>
      <c r="D20" s="34">
        <f>'Manhour Breakdown'!L122</f>
        <v>0</v>
      </c>
      <c r="E20" s="7" t="s">
        <v>79</v>
      </c>
      <c r="F20" s="7" t="s">
        <v>33</v>
      </c>
      <c r="G20" s="35">
        <f>'Manhour Rates'!C28</f>
        <v>0</v>
      </c>
      <c r="H20" s="31" t="s">
        <v>80</v>
      </c>
      <c r="I20" s="30">
        <f>G20*D20</f>
        <v>0</v>
      </c>
    </row>
    <row r="21" spans="1:9" ht="19.5" customHeight="1">
      <c r="A21" s="28"/>
      <c r="B21" s="28" t="str">
        <f>'Manhour Rates'!A30</f>
        <v>Classification D</v>
      </c>
      <c r="C21" s="28"/>
      <c r="D21" s="34">
        <f>'Manhour Breakdown'!M122</f>
        <v>0</v>
      </c>
      <c r="E21" s="7" t="s">
        <v>79</v>
      </c>
      <c r="F21" s="7" t="s">
        <v>33</v>
      </c>
      <c r="G21" s="35">
        <f>'Manhour Rates'!C30</f>
        <v>0</v>
      </c>
      <c r="H21" s="31" t="s">
        <v>80</v>
      </c>
      <c r="I21" s="30">
        <f>G21*D21</f>
        <v>0</v>
      </c>
    </row>
    <row r="22" spans="1:9" ht="19.5" customHeight="1">
      <c r="A22" s="32"/>
      <c r="B22" s="28"/>
      <c r="C22" s="28"/>
      <c r="D22" s="7"/>
      <c r="E22" s="7"/>
      <c r="F22" s="7"/>
      <c r="G22" s="7"/>
      <c r="H22" s="7"/>
      <c r="I22" s="7"/>
    </row>
    <row r="23" spans="1:9" ht="19.5" customHeight="1">
      <c r="A23" s="32"/>
      <c r="B23" s="28"/>
      <c r="C23" s="28" t="s">
        <v>86</v>
      </c>
      <c r="D23" s="7"/>
      <c r="E23" s="7"/>
      <c r="F23" s="7"/>
      <c r="G23" s="7"/>
      <c r="H23" s="7"/>
      <c r="I23" s="30">
        <f>SUM(I11:I21)</f>
        <v>0</v>
      </c>
    </row>
    <row r="24" spans="1:9" ht="19.5" customHeight="1">
      <c r="A24" s="36"/>
      <c r="B24" s="28"/>
      <c r="C24" s="37" t="s">
        <v>77</v>
      </c>
      <c r="D24" s="52">
        <f>'Manhour Rates'!B35</f>
        <v>0</v>
      </c>
      <c r="E24" s="7"/>
      <c r="F24" s="7"/>
      <c r="G24" s="7"/>
      <c r="H24" s="7"/>
      <c r="I24" s="35">
        <f>I23*D24</f>
        <v>0</v>
      </c>
    </row>
    <row r="25" spans="1:9" ht="19.5" customHeight="1">
      <c r="A25" s="36"/>
      <c r="B25" s="28"/>
      <c r="C25" s="37" t="s">
        <v>117</v>
      </c>
      <c r="D25" s="7"/>
      <c r="E25" s="7"/>
      <c r="F25" s="7"/>
      <c r="G25" s="7"/>
      <c r="H25" s="7"/>
      <c r="I25" s="35">
        <f>I23+I24</f>
        <v>0</v>
      </c>
    </row>
    <row r="26" spans="1:9" ht="19.5" customHeight="1">
      <c r="A26" s="28"/>
      <c r="B26" s="28"/>
      <c r="C26" s="38" t="s">
        <v>78</v>
      </c>
      <c r="D26" s="7"/>
      <c r="E26" s="7"/>
      <c r="F26" s="7"/>
      <c r="G26" s="7"/>
      <c r="H26" s="7"/>
      <c r="I26" s="35">
        <f>I25*0.15</f>
        <v>0</v>
      </c>
    </row>
    <row r="27" spans="1:9" ht="19.5" customHeight="1" thickBot="1">
      <c r="A27" s="7"/>
      <c r="B27" s="7"/>
      <c r="C27" s="38" t="s">
        <v>81</v>
      </c>
      <c r="D27" s="7"/>
      <c r="E27" s="7"/>
      <c r="F27" s="7"/>
      <c r="G27" s="7"/>
      <c r="H27" s="7"/>
      <c r="I27" s="39">
        <f>G34</f>
        <v>0</v>
      </c>
    </row>
    <row r="28" spans="1:9" ht="19.5" customHeight="1">
      <c r="A28" s="7"/>
      <c r="B28" s="7"/>
      <c r="C28" s="38" t="s">
        <v>87</v>
      </c>
      <c r="D28" s="7"/>
      <c r="E28" s="7"/>
      <c r="F28" s="7"/>
      <c r="G28" s="7"/>
      <c r="H28" s="7"/>
      <c r="I28" s="40">
        <f>SUM(I25:I27)</f>
        <v>0</v>
      </c>
    </row>
    <row r="31" ht="19.5" customHeight="1">
      <c r="C31" s="42" t="s">
        <v>85</v>
      </c>
    </row>
    <row r="32" spans="3:7" ht="19.5" customHeight="1">
      <c r="C32" s="42" t="s">
        <v>88</v>
      </c>
      <c r="G32" s="62">
        <v>0</v>
      </c>
    </row>
    <row r="33" ht="19.5" customHeight="1" thickBot="1">
      <c r="G33" s="61">
        <v>0</v>
      </c>
    </row>
    <row r="34" spans="5:7" ht="19.5" customHeight="1">
      <c r="E34" t="s">
        <v>89</v>
      </c>
      <c r="G34" s="43">
        <f>SUM(G32:G33)</f>
        <v>0</v>
      </c>
    </row>
  </sheetData>
  <sheetProtection/>
  <mergeCells count="6">
    <mergeCell ref="A7:I7"/>
    <mergeCell ref="A1:I1"/>
    <mergeCell ref="A2:I2"/>
    <mergeCell ref="A3:I3"/>
    <mergeCell ref="A5:I5"/>
    <mergeCell ref="A4:I4"/>
  </mergeCells>
  <printOptions gridLines="1"/>
  <pageMargins left="0.75" right="0.75" top="1" bottom="1" header="0.5" footer="0.4"/>
  <pageSetup fitToHeight="1" fitToWidth="1" horizontalDpi="600" verticalDpi="600" orientation="portrait" scale="74" r:id="rId1"/>
  <headerFooter alignWithMargins="0">
    <oddHeader>&amp;C&amp;"Arial,Bold"&amp;18SUMMARY</oddHeader>
    <oddFooter>&amp;L&amp;"Arial Narrow,Regular"&amp;8&amp;F/080800056&amp;C&amp;"Arial Narrow,Regular"&amp;8D-&amp;P&amp;R&amp;"Arial Narrow,Regular"&amp;8REV. 0 / AUGUST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CH2M HILL</dc:creator>
  <cp:keywords/>
  <dc:description/>
  <cp:lastModifiedBy>kmusial</cp:lastModifiedBy>
  <cp:lastPrinted>2009-07-02T18:48:55Z</cp:lastPrinted>
  <dcterms:created xsi:type="dcterms:W3CDTF">2007-10-15T18:48:30Z</dcterms:created>
  <dcterms:modified xsi:type="dcterms:W3CDTF">2010-09-30T15:20:56Z</dcterms:modified>
  <cp:category/>
  <cp:version/>
  <cp:contentType/>
  <cp:contentStatus/>
</cp:coreProperties>
</file>